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30" yWindow="360" windowWidth="14400" windowHeight="11730" tabRatio="697" activeTab="3"/>
  </bookViews>
  <sheets>
    <sheet name="Cover" sheetId="8" r:id="rId1"/>
    <sheet name="weekly carcass" sheetId="1" r:id="rId2"/>
    <sheet name="monthly carcass" sheetId="2" r:id="rId3"/>
    <sheet name="weekly piglets" sheetId="3" r:id="rId4"/>
    <sheet name="monthly piglets" sheetId="4" r:id="rId5"/>
    <sheet name="Graphs" sheetId="5" r:id="rId6"/>
  </sheets>
  <definedNames>
    <definedName name="_xlnm.Print_Area" localSheetId="0">Cover!$A$1:$P$37</definedName>
    <definedName name="_xlnm.Print_Area" localSheetId="2">'monthly carcass'!$A$1:$P$44</definedName>
    <definedName name="_xlnm.Print_Area" localSheetId="4">'monthly piglets'!$A$1:$P$31</definedName>
    <definedName name="_xlnm.Print_Area" localSheetId="1">'weekly carcass'!$A$1:$P$46</definedName>
    <definedName name="_xlnm.Print_Area" localSheetId="3">'weekly piglets'!$A$1:$P$34</definedName>
    <definedName name="recap">'weekly carcass'!$A$1:$N$46</definedName>
    <definedName name="texte" localSheetId="1">'weekly carcass'!$A$51</definedName>
  </definedNames>
  <calcPr calcId="145621"/>
</workbook>
</file>

<file path=xl/calcChain.xml><?xml version="1.0" encoding="utf-8"?>
<calcChain xmlns="http://schemas.openxmlformats.org/spreadsheetml/2006/main">
  <c r="P16" i="1" l="1"/>
  <c r="P18" i="1"/>
  <c r="P28" i="1"/>
  <c r="P30" i="1"/>
  <c r="P41" i="1"/>
  <c r="P42" i="1"/>
  <c r="P20" i="1" l="1"/>
  <c r="P29" i="1"/>
  <c r="P19" i="1"/>
  <c r="P17" i="1"/>
  <c r="P15" i="1"/>
  <c r="P13" i="1"/>
  <c r="P31" i="3" l="1"/>
  <c r="D33" i="8"/>
  <c r="P21" i="3" l="1"/>
  <c r="P25" i="1" l="1"/>
  <c r="P8" i="1" l="1"/>
  <c r="P7" i="1" l="1"/>
  <c r="P28" i="3" l="1"/>
  <c r="P34" i="1"/>
  <c r="P35" i="1"/>
  <c r="P36" i="1"/>
  <c r="P37" i="1"/>
  <c r="P38" i="1"/>
  <c r="P39" i="1"/>
  <c r="P40" i="1"/>
  <c r="P29" i="3" l="1"/>
  <c r="P47" i="1"/>
  <c r="P14" i="1" l="1"/>
  <c r="D32" i="8"/>
  <c r="P8" i="3"/>
  <c r="P6" i="1"/>
  <c r="P11" i="1"/>
  <c r="P12" i="1"/>
  <c r="P24" i="1"/>
  <c r="P27" i="1"/>
  <c r="P33" i="1"/>
  <c r="P44" i="1"/>
  <c r="E32" i="8" s="1"/>
  <c r="P25" i="3"/>
  <c r="P24" i="3"/>
  <c r="P23" i="3"/>
  <c r="P22" i="3"/>
  <c r="P20" i="3"/>
  <c r="P18" i="3"/>
  <c r="P17" i="3"/>
  <c r="P16" i="3"/>
  <c r="P15" i="3"/>
  <c r="P14" i="3"/>
  <c r="P13" i="3"/>
  <c r="P12" i="3"/>
  <c r="P11" i="3"/>
  <c r="P6" i="3"/>
  <c r="R44" i="1"/>
  <c r="Q44" i="1"/>
  <c r="E33" i="8"/>
  <c r="D49" i="2"/>
  <c r="P6" i="2"/>
  <c r="C49" i="2" s="1"/>
  <c r="D69" i="2"/>
  <c r="P8" i="4"/>
  <c r="P9" i="4"/>
  <c r="P10" i="4"/>
  <c r="P12" i="4"/>
  <c r="P13" i="4"/>
  <c r="P14" i="4"/>
  <c r="P16" i="4"/>
  <c r="P17" i="4"/>
  <c r="P18" i="4"/>
  <c r="P20" i="4"/>
  <c r="P21" i="4"/>
  <c r="P22" i="4"/>
  <c r="P24" i="4"/>
  <c r="P25" i="4"/>
  <c r="P27" i="4"/>
  <c r="P29" i="4"/>
  <c r="P6" i="4"/>
  <c r="P14" i="2"/>
  <c r="C54" i="2" s="1"/>
  <c r="P42" i="2"/>
  <c r="D77" i="2"/>
  <c r="P44" i="2"/>
  <c r="C77" i="2" s="1"/>
  <c r="P41" i="2"/>
  <c r="C75" i="2" s="1"/>
  <c r="P37" i="2"/>
  <c r="C72" i="2" s="1"/>
  <c r="P39" i="2"/>
  <c r="C74" i="2" s="1"/>
  <c r="D71" i="2"/>
  <c r="P36" i="2"/>
  <c r="C71" i="2" s="1"/>
  <c r="P33" i="2"/>
  <c r="C69" i="2" s="1"/>
  <c r="P31" i="2"/>
  <c r="C68" i="2" s="1"/>
  <c r="D65" i="2"/>
  <c r="P28" i="2"/>
  <c r="C65" i="2" s="1"/>
  <c r="D62" i="2"/>
  <c r="P23" i="2"/>
  <c r="C62" i="2" s="1"/>
  <c r="D58" i="2"/>
  <c r="P18" i="2"/>
  <c r="C58" i="2" s="1"/>
  <c r="P20" i="2"/>
  <c r="C60" i="2" s="1"/>
  <c r="D55" i="2"/>
  <c r="P15" i="2"/>
  <c r="C55" i="2" s="1"/>
  <c r="D54" i="2"/>
  <c r="D53" i="2"/>
  <c r="P13" i="2"/>
  <c r="C53" i="2" s="1"/>
  <c r="P11" i="2"/>
  <c r="C52" i="2" s="1"/>
  <c r="D51" i="2"/>
  <c r="P9" i="2"/>
  <c r="C51" i="2" s="1"/>
  <c r="P8" i="2"/>
  <c r="P26" i="3"/>
  <c r="P26" i="1"/>
  <c r="P22" i="1"/>
  <c r="P10" i="1"/>
  <c r="P32" i="2"/>
  <c r="P10" i="2"/>
  <c r="P35" i="2"/>
  <c r="P12" i="2"/>
  <c r="P16" i="2"/>
  <c r="C56" i="2" s="1"/>
  <c r="D63" i="2"/>
  <c r="D74" i="2"/>
  <c r="D72" i="2"/>
  <c r="P26" i="4"/>
  <c r="D50" i="2"/>
  <c r="P10" i="3"/>
  <c r="P7" i="2"/>
  <c r="C50" i="2" s="1"/>
  <c r="P34" i="2"/>
  <c r="C70" i="2" s="1"/>
  <c r="P38" i="2"/>
  <c r="C73" i="2" s="1"/>
  <c r="D64" i="2"/>
  <c r="P26" i="2"/>
  <c r="C64" i="2" s="1"/>
  <c r="D73" i="2"/>
  <c r="P21" i="1"/>
  <c r="P27" i="2"/>
  <c r="P25" i="2"/>
  <c r="C63" i="2" s="1"/>
  <c r="D68" i="2"/>
  <c r="D67" i="2"/>
  <c r="D66" i="2"/>
  <c r="D70" i="2"/>
  <c r="P9" i="3"/>
  <c r="P23" i="1" l="1"/>
  <c r="P7" i="3"/>
  <c r="P19" i="3"/>
  <c r="P31" i="4"/>
  <c r="D52" i="2"/>
  <c r="P30" i="2"/>
  <c r="C67" i="2" s="1"/>
  <c r="P31" i="1"/>
  <c r="P9" i="1"/>
  <c r="P27" i="3"/>
  <c r="P32" i="1"/>
  <c r="P22" i="2"/>
  <c r="P40" i="2"/>
  <c r="D61" i="2"/>
  <c r="D60" i="2"/>
  <c r="D57" i="2"/>
  <c r="P29" i="2"/>
  <c r="C66" i="2" s="1"/>
  <c r="D75" i="2"/>
  <c r="P28" i="4"/>
  <c r="P23" i="4"/>
  <c r="P19" i="4"/>
  <c r="P15" i="4"/>
  <c r="P11" i="4"/>
  <c r="P7" i="4"/>
  <c r="P24" i="2"/>
  <c r="D59" i="2"/>
  <c r="D56" i="2"/>
  <c r="P21" i="2"/>
  <c r="C61" i="2" s="1"/>
  <c r="P19" i="2"/>
  <c r="C59" i="2" s="1"/>
  <c r="P17" i="2"/>
  <c r="C57" i="2" s="1"/>
  <c r="C22" i="8" l="1"/>
</calcChain>
</file>

<file path=xl/sharedStrings.xml><?xml version="1.0" encoding="utf-8"?>
<sst xmlns="http://schemas.openxmlformats.org/spreadsheetml/2006/main" count="407" uniqueCount="175">
  <si>
    <t>EU</t>
  </si>
  <si>
    <t>Belgique</t>
  </si>
  <si>
    <t>Danemark</t>
  </si>
  <si>
    <t>Allemagne</t>
  </si>
  <si>
    <t>Espagne</t>
  </si>
  <si>
    <t>France</t>
  </si>
  <si>
    <t>Irlande</t>
  </si>
  <si>
    <t>Italie</t>
  </si>
  <si>
    <t>Luxembourg</t>
  </si>
  <si>
    <t>Pays-Bas</t>
  </si>
  <si>
    <t>Autriche</t>
  </si>
  <si>
    <t>Portugal</t>
  </si>
  <si>
    <t>Finlande</t>
  </si>
  <si>
    <t>Suède</t>
  </si>
  <si>
    <t>EUR / 100 Kg</t>
  </si>
  <si>
    <t>DKK / 100 Kg</t>
  </si>
  <si>
    <t>SEK / 100 Kg</t>
  </si>
  <si>
    <t>GBP / 100 Kg</t>
  </si>
  <si>
    <t>Royaume</t>
  </si>
  <si>
    <t xml:space="preserve">  Uni</t>
  </si>
  <si>
    <t>U.K.</t>
  </si>
  <si>
    <t>EUR / piece</t>
  </si>
  <si>
    <t>DKK / piece</t>
  </si>
  <si>
    <t>GBP / piece</t>
  </si>
  <si>
    <t>Weekly Market Prices for Piglets in the E.U.</t>
  </si>
  <si>
    <t>Monthly Market Prices for Piglets in the E.U.</t>
  </si>
  <si>
    <t>Lean meat as a % of Carcase weight</t>
  </si>
  <si>
    <t>E</t>
  </si>
  <si>
    <t>Grade</t>
  </si>
  <si>
    <t>55% or more</t>
  </si>
  <si>
    <t>U</t>
  </si>
  <si>
    <t xml:space="preserve">Less than 40% </t>
  </si>
  <si>
    <t>R</t>
  </si>
  <si>
    <t>O</t>
  </si>
  <si>
    <t>P</t>
  </si>
  <si>
    <t>Weekly Market Prices for Pig Carcass Grade E in the E.U.</t>
  </si>
  <si>
    <t>Monthly Market Prices for Pig Carcase Grade E in the E.U.</t>
  </si>
  <si>
    <t>50% or more but less than 55%</t>
  </si>
  <si>
    <t>45% or more but less than 50%</t>
  </si>
  <si>
    <t>40% or more but less than 45%</t>
  </si>
  <si>
    <t>Estonie</t>
  </si>
  <si>
    <t>Chypre</t>
  </si>
  <si>
    <t>Lettonie</t>
  </si>
  <si>
    <t>Lituanie</t>
  </si>
  <si>
    <t>Slovenie</t>
  </si>
  <si>
    <t>Slovakie</t>
  </si>
  <si>
    <t>Hongrie</t>
  </si>
  <si>
    <t>Malte</t>
  </si>
  <si>
    <t>Pologne</t>
  </si>
  <si>
    <t>CZK/ 100kg</t>
  </si>
  <si>
    <t>CZK/ piece</t>
  </si>
  <si>
    <t>HUF/ piece</t>
  </si>
  <si>
    <t>PLN/ piece</t>
  </si>
  <si>
    <t>Tchéquie</t>
  </si>
  <si>
    <t>LVL / 100 Kg</t>
  </si>
  <si>
    <t>LTL / 100 Kg</t>
  </si>
  <si>
    <t>HUF / 100 Kg</t>
  </si>
  <si>
    <t>PLN / 100 Kg</t>
  </si>
  <si>
    <t>CZK/ 100 Kg</t>
  </si>
  <si>
    <t>If questions:</t>
  </si>
  <si>
    <t>michiel.ruiter@ec.europa.eu</t>
  </si>
  <si>
    <t>Romania</t>
  </si>
  <si>
    <t>RON / 100 Kg</t>
  </si>
  <si>
    <t>BE</t>
  </si>
  <si>
    <t>CZ</t>
  </si>
  <si>
    <t>DK</t>
  </si>
  <si>
    <t>DE</t>
  </si>
  <si>
    <t>EE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</si>
  <si>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</si>
  <si>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</si>
  <si>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</si>
  <si>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</si>
  <si>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</si>
  <si>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</si>
  <si>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</si>
  <si>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</si>
  <si>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</si>
  <si>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</si>
  <si>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</si>
  <si>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PL</t>
  </si>
  <si>
    <t>PT</t>
  </si>
  <si>
    <t>SI</t>
  </si>
  <si>
    <t>SK</t>
  </si>
  <si>
    <t>SF</t>
  </si>
  <si>
    <t>UK</t>
  </si>
  <si>
    <t>BGN/ 100 Kg</t>
  </si>
  <si>
    <t>Change</t>
  </si>
  <si>
    <t>Week</t>
  </si>
  <si>
    <t>-1 year</t>
  </si>
  <si>
    <t>- 1 month</t>
  </si>
  <si>
    <t>BG</t>
  </si>
  <si>
    <t>EL</t>
  </si>
  <si>
    <t>ÖS</t>
  </si>
  <si>
    <t>RO</t>
  </si>
  <si>
    <t>SV</t>
  </si>
  <si>
    <t>Bulgaria</t>
  </si>
  <si>
    <t>Greece</t>
  </si>
  <si>
    <t>July</t>
  </si>
  <si>
    <t xml:space="preserve">Change </t>
  </si>
  <si>
    <t>prev. Week</t>
  </si>
  <si>
    <t>no price communicated</t>
  </si>
  <si>
    <t>More info:</t>
  </si>
  <si>
    <t>http://circa.europa.eu/Public/irc/agri/pig/library</t>
  </si>
  <si>
    <t>New Weighting coefficients:</t>
  </si>
  <si>
    <t>August</t>
  </si>
  <si>
    <t>April</t>
  </si>
  <si>
    <t>May</t>
  </si>
  <si>
    <t>June</t>
  </si>
  <si>
    <t>September</t>
  </si>
  <si>
    <t>October</t>
  </si>
  <si>
    <t>November</t>
  </si>
  <si>
    <t>December</t>
  </si>
  <si>
    <t>January</t>
  </si>
  <si>
    <t>February</t>
  </si>
  <si>
    <t>March</t>
  </si>
  <si>
    <t>S</t>
  </si>
  <si>
    <t>60% or More (*)</t>
  </si>
  <si>
    <t>(*) Member States may introduce, for pigs slaughtered in their territory, a separate class of 60 % or more of lean meat designated with the letter S</t>
  </si>
  <si>
    <t>Extrait of Regulation (EC) N° 1234/2007, Annex V B</t>
  </si>
  <si>
    <t>II. Grading Scale:</t>
  </si>
  <si>
    <t>III. Presentation: Carcasses shall be presented without tongue, bristles, hooves, genital organs, flare fat, kidneys and diaphragm. Member States may be authorised to provide for a different presentation if..</t>
  </si>
  <si>
    <t>Reg (EEC) N° 3220/84 repealed by:</t>
  </si>
  <si>
    <t>I.   Definition:  'Carcass' shall mean the body of a slaughtered pig, bled and eviscerated, whole or divided down the mid-line.</t>
  </si>
  <si>
    <t>Royaume Uni</t>
  </si>
  <si>
    <t>Bulgaria_MN</t>
  </si>
  <si>
    <t>Tchéquie_MN</t>
  </si>
  <si>
    <t>Danemark_MN</t>
  </si>
  <si>
    <t>Lettonie_MN</t>
  </si>
  <si>
    <t>Lituanie_MN</t>
  </si>
  <si>
    <t>Hongrie_MN</t>
  </si>
  <si>
    <t>Pologne_MN</t>
  </si>
  <si>
    <t>Romania_MN</t>
  </si>
  <si>
    <t>Suède_MN</t>
  </si>
  <si>
    <t>Royaume Uni_MN</t>
  </si>
  <si>
    <t>Belgium</t>
  </si>
  <si>
    <t>CZ Republic</t>
  </si>
  <si>
    <t>Germany</t>
  </si>
  <si>
    <t>Estonia</t>
  </si>
  <si>
    <t>Spain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</si>
  <si>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</si>
  <si>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</si>
  <si>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</si>
  <si>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</si>
  <si>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</si>
  <si>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</si>
  <si>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</si>
  <si>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</si>
  <si>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</si>
  <si>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</si>
  <si>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Slovenia</t>
  </si>
  <si>
    <t>Slovakia</t>
  </si>
  <si>
    <t>Finland</t>
  </si>
  <si>
    <t>Sweden</t>
  </si>
  <si>
    <t>United Kingdom</t>
  </si>
  <si>
    <t>Denmark</t>
  </si>
  <si>
    <t>as from 4.7.2011</t>
  </si>
  <si>
    <t>Denmark_MN</t>
  </si>
  <si>
    <t>Poland_MN</t>
  </si>
  <si>
    <t>Period:</t>
  </si>
  <si>
    <t>Week :</t>
  </si>
  <si>
    <t>Weekly price report on</t>
  </si>
  <si>
    <t>in the EU</t>
  </si>
  <si>
    <t>Pig carcase -  and Piglet prices</t>
  </si>
  <si>
    <t>Find more monthly, annual and further information on pig on the following Circa site:</t>
  </si>
  <si>
    <t>varition             -1week</t>
  </si>
  <si>
    <t>varition             -1year</t>
  </si>
  <si>
    <t>Carcase</t>
  </si>
  <si>
    <t>piglet</t>
  </si>
  <si>
    <t>as from 2.7.2012</t>
  </si>
  <si>
    <t>SEK / piece</t>
  </si>
  <si>
    <t xml:space="preserve"> variation                    - avg 2008 - 12</t>
  </si>
  <si>
    <t>https://circabc.europa.eu/faces/jsp/extension/wai/navigation/container.jsp</t>
  </si>
  <si>
    <t>2012 - 2013</t>
  </si>
  <si>
    <t xml:space="preserve">Week 2013 : </t>
  </si>
  <si>
    <t>Apr. 12/ Apr.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</si>
</sst>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%"/>
    <numFmt numFmtId="168" formatCode="dd/mm/yy;@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u/>
      <sz val="12"/>
      <color indexed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 "/>
    </font>
    <font>
      <sz val="10"/>
      <name val="Arial "/>
      <family val="2"/>
    </font>
    <font>
      <b/>
      <sz val="20"/>
      <name val="Arial 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3">
    <xf numFmtId="0" fontId="0" fillId="0" borderId="0" xfId="0"/>
    <xf numFmtId="2" fontId="0" fillId="0" borderId="0" xfId="0" applyNumberFormat="1"/>
    <xf numFmtId="0" fontId="2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2" fontId="3" fillId="0" borderId="0" xfId="0" applyNumberFormat="1" applyFont="1"/>
    <xf numFmtId="0" fontId="3" fillId="0" borderId="0" xfId="0" quotePrefix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/>
    <xf numFmtId="2" fontId="2" fillId="0" borderId="0" xfId="0" applyNumberFormat="1" applyFont="1" applyProtection="1"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7" fontId="2" fillId="0" borderId="0" xfId="2" applyNumberFormat="1" applyFont="1"/>
    <xf numFmtId="164" fontId="2" fillId="0" borderId="0" xfId="0" applyNumberFormat="1" applyFont="1"/>
    <xf numFmtId="2" fontId="3" fillId="0" borderId="0" xfId="0" applyNumberFormat="1" applyFont="1" applyFill="1"/>
    <xf numFmtId="2" fontId="2" fillId="0" borderId="0" xfId="0" applyNumberFormat="1" applyFont="1" applyFill="1" applyProtection="1">
      <protection locked="0"/>
    </xf>
    <xf numFmtId="0" fontId="0" fillId="0" borderId="0" xfId="0" applyFill="1"/>
    <xf numFmtId="0" fontId="7" fillId="0" borderId="0" xfId="0" quotePrefix="1" applyFont="1" applyFill="1"/>
    <xf numFmtId="0" fontId="4" fillId="0" borderId="0" xfId="0" quotePrefix="1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8" fillId="2" borderId="6" xfId="0" applyFont="1" applyFill="1" applyBorder="1"/>
    <xf numFmtId="0" fontId="2" fillId="3" borderId="0" xfId="0" applyFont="1" applyFill="1" applyProtection="1">
      <protection locked="0"/>
    </xf>
    <xf numFmtId="2" fontId="2" fillId="3" borderId="0" xfId="0" applyNumberFormat="1" applyFont="1" applyFill="1" applyProtection="1">
      <protection locked="0"/>
    </xf>
    <xf numFmtId="3" fontId="2" fillId="3" borderId="0" xfId="0" applyNumberFormat="1" applyFont="1" applyFill="1" applyProtection="1">
      <protection locked="0"/>
    </xf>
    <xf numFmtId="0" fontId="11" fillId="3" borderId="0" xfId="0" applyFont="1" applyFill="1" applyProtection="1">
      <protection locked="0"/>
    </xf>
    <xf numFmtId="4" fontId="2" fillId="3" borderId="0" xfId="0" applyNumberFormat="1" applyFont="1" applyFill="1" applyProtection="1">
      <protection locked="0"/>
    </xf>
    <xf numFmtId="0" fontId="4" fillId="0" borderId="0" xfId="0" quotePrefix="1" applyFont="1" applyAlignment="1">
      <alignment horizontal="right"/>
    </xf>
    <xf numFmtId="0" fontId="13" fillId="0" borderId="0" xfId="0" applyFont="1" applyFill="1" applyAlignment="1">
      <alignment horizontal="right"/>
    </xf>
    <xf numFmtId="167" fontId="2" fillId="3" borderId="0" xfId="2" applyNumberFormat="1" applyFont="1" applyFill="1"/>
    <xf numFmtId="167" fontId="2" fillId="0" borderId="0" xfId="2" applyNumberFormat="1" applyFont="1" applyFill="1"/>
    <xf numFmtId="0" fontId="1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 applyProtection="1">
      <protection locked="0"/>
    </xf>
    <xf numFmtId="0" fontId="0" fillId="4" borderId="0" xfId="0" applyFill="1" applyBorder="1"/>
    <xf numFmtId="0" fontId="0" fillId="4" borderId="3" xfId="0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Protection="1">
      <protection locked="0"/>
    </xf>
    <xf numFmtId="0" fontId="7" fillId="0" borderId="0" xfId="0" applyFont="1" applyFill="1"/>
    <xf numFmtId="167" fontId="0" fillId="0" borderId="7" xfId="2" applyNumberFormat="1" applyFont="1" applyBorder="1"/>
    <xf numFmtId="167" fontId="0" fillId="0" borderId="8" xfId="2" applyNumberFormat="1" applyFont="1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18" fillId="0" borderId="0" xfId="0" applyFont="1" applyFill="1"/>
    <xf numFmtId="0" fontId="15" fillId="0" borderId="0" xfId="0" quotePrefix="1" applyFont="1" applyFill="1"/>
    <xf numFmtId="167" fontId="0" fillId="0" borderId="0" xfId="2" applyNumberFormat="1" applyFont="1"/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quotePrefix="1"/>
    <xf numFmtId="167" fontId="0" fillId="3" borderId="7" xfId="2" applyNumberFormat="1" applyFont="1" applyFill="1" applyBorder="1"/>
    <xf numFmtId="167" fontId="0" fillId="0" borderId="7" xfId="2" applyNumberFormat="1" applyFont="1" applyFill="1" applyBorder="1"/>
    <xf numFmtId="165" fontId="0" fillId="0" borderId="0" xfId="2" applyNumberFormat="1" applyFont="1"/>
    <xf numFmtId="4" fontId="2" fillId="0" borderId="0" xfId="0" applyNumberFormat="1" applyFont="1" applyFill="1" applyProtection="1">
      <protection locked="0"/>
    </xf>
    <xf numFmtId="2" fontId="11" fillId="0" borderId="0" xfId="0" applyNumberFormat="1" applyFont="1" applyFill="1" applyProtection="1">
      <protection locked="0"/>
    </xf>
    <xf numFmtId="0" fontId="9" fillId="0" borderId="0" xfId="0" applyFont="1"/>
    <xf numFmtId="0" fontId="19" fillId="0" borderId="0" xfId="1" applyFont="1" applyAlignment="1" applyProtection="1"/>
    <xf numFmtId="167" fontId="0" fillId="0" borderId="9" xfId="2" applyNumberFormat="1" applyFont="1" applyBorder="1"/>
    <xf numFmtId="0" fontId="2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 applyAlignment="1">
      <alignment horizontal="left" vertical="center"/>
    </xf>
    <xf numFmtId="2" fontId="3" fillId="0" borderId="0" xfId="0" applyNumberFormat="1" applyFont="1" applyBorder="1"/>
    <xf numFmtId="0" fontId="22" fillId="0" borderId="0" xfId="1" applyFont="1" applyAlignment="1" applyProtection="1"/>
    <xf numFmtId="0" fontId="23" fillId="0" borderId="0" xfId="0" applyFont="1"/>
    <xf numFmtId="0" fontId="3" fillId="0" borderId="0" xfId="0" quotePrefix="1" applyFont="1" applyFill="1" applyAlignment="1" applyProtection="1">
      <alignment horizontal="left"/>
      <protection locked="0"/>
    </xf>
    <xf numFmtId="0" fontId="20" fillId="0" borderId="0" xfId="0" applyFont="1" applyFill="1"/>
    <xf numFmtId="10" fontId="0" fillId="0" borderId="0" xfId="2" applyNumberFormat="1" applyFont="1"/>
    <xf numFmtId="0" fontId="0" fillId="0" borderId="12" xfId="0" applyBorder="1"/>
    <xf numFmtId="0" fontId="17" fillId="0" borderId="1" xfId="0" applyFont="1" applyFill="1" applyBorder="1"/>
    <xf numFmtId="0" fontId="14" fillId="0" borderId="1" xfId="0" applyFont="1" applyFill="1" applyBorder="1"/>
    <xf numFmtId="0" fontId="18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8" fillId="0" borderId="0" xfId="0" applyFont="1" applyAlignment="1">
      <alignment horizontal="center"/>
    </xf>
    <xf numFmtId="2" fontId="11" fillId="3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167" fontId="2" fillId="0" borderId="9" xfId="2" applyNumberFormat="1" applyFont="1" applyFill="1" applyBorder="1"/>
    <xf numFmtId="167" fontId="2" fillId="3" borderId="8" xfId="2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8" fillId="4" borderId="10" xfId="0" applyFont="1" applyFill="1" applyBorder="1"/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Border="1"/>
    <xf numFmtId="0" fontId="21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7" fontId="2" fillId="0" borderId="0" xfId="2" applyNumberFormat="1" applyFont="1" applyFill="1" applyBorder="1"/>
    <xf numFmtId="167" fontId="2" fillId="3" borderId="0" xfId="2" applyNumberFormat="1" applyFont="1" applyFill="1" applyBorder="1"/>
    <xf numFmtId="0" fontId="24" fillId="0" borderId="0" xfId="0" applyFont="1" applyFill="1" applyAlignment="1"/>
    <xf numFmtId="167" fontId="0" fillId="0" borderId="9" xfId="2" applyNumberFormat="1" applyFont="1" applyFill="1" applyBorder="1"/>
    <xf numFmtId="0" fontId="10" fillId="0" borderId="0" xfId="0" quotePrefix="1" applyFont="1" applyAlignment="1">
      <alignment horizontal="center"/>
    </xf>
    <xf numFmtId="0" fontId="24" fillId="0" borderId="0" xfId="0" applyFont="1" applyFill="1" applyBorder="1" applyAlignment="1"/>
    <xf numFmtId="0" fontId="9" fillId="0" borderId="0" xfId="0" applyFont="1" applyFill="1" applyBorder="1" applyProtection="1">
      <protection locked="0"/>
    </xf>
    <xf numFmtId="0" fontId="18" fillId="0" borderId="0" xfId="0" applyFont="1"/>
    <xf numFmtId="0" fontId="0" fillId="0" borderId="7" xfId="0" applyFill="1" applyBorder="1"/>
    <xf numFmtId="0" fontId="3" fillId="0" borderId="0" xfId="0" applyFont="1" applyAlignment="1" applyProtection="1">
      <alignment horizontal="left"/>
      <protection locked="0"/>
    </xf>
    <xf numFmtId="2" fontId="0" fillId="0" borderId="0" xfId="0" applyNumberFormat="1" applyFill="1"/>
    <xf numFmtId="3" fontId="11" fillId="3" borderId="0" xfId="0" applyNumberFormat="1" applyFont="1" applyFill="1" applyProtection="1">
      <protection locked="0"/>
    </xf>
    <xf numFmtId="166" fontId="2" fillId="3" borderId="0" xfId="0" applyNumberFormat="1" applyFont="1" applyFill="1" applyProtection="1">
      <protection locked="0"/>
    </xf>
    <xf numFmtId="3" fontId="3" fillId="0" borderId="0" xfId="0" applyNumberFormat="1" applyFont="1" applyFill="1"/>
    <xf numFmtId="165" fontId="3" fillId="0" borderId="0" xfId="0" applyNumberFormat="1" applyFont="1" applyFill="1"/>
    <xf numFmtId="4" fontId="3" fillId="0" borderId="0" xfId="0" applyNumberFormat="1" applyFont="1" applyFill="1" applyBorder="1"/>
    <xf numFmtId="4" fontId="3" fillId="3" borderId="0" xfId="0" applyNumberFormat="1" applyFont="1" applyFill="1" applyBorder="1"/>
    <xf numFmtId="0" fontId="0" fillId="0" borderId="0" xfId="0" quotePrefix="1" applyFill="1" applyAlignment="1">
      <alignment horizontal="left"/>
    </xf>
    <xf numFmtId="0" fontId="27" fillId="4" borderId="0" xfId="0" applyFont="1" applyFill="1" applyAlignment="1">
      <alignment horizontal="centerContinuous" vertical="center"/>
    </xf>
    <xf numFmtId="0" fontId="0" fillId="4" borderId="0" xfId="0" applyFill="1"/>
    <xf numFmtId="0" fontId="25" fillId="4" borderId="0" xfId="0" applyFont="1" applyFill="1"/>
    <xf numFmtId="0" fontId="26" fillId="4" borderId="0" xfId="0" applyFont="1" applyFill="1"/>
    <xf numFmtId="0" fontId="6" fillId="4" borderId="0" xfId="1" applyFill="1" applyAlignment="1" applyProtection="1"/>
    <xf numFmtId="0" fontId="28" fillId="5" borderId="13" xfId="0" applyFont="1" applyFill="1" applyBorder="1" applyAlignment="1">
      <alignment vertical="center"/>
    </xf>
    <xf numFmtId="0" fontId="15" fillId="5" borderId="14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 wrapText="1"/>
    </xf>
    <xf numFmtId="2" fontId="28" fillId="5" borderId="6" xfId="0" applyNumberFormat="1" applyFont="1" applyFill="1" applyBorder="1" applyAlignment="1">
      <alignment horizontal="center"/>
    </xf>
    <xf numFmtId="167" fontId="28" fillId="5" borderId="1" xfId="2" applyNumberFormat="1" applyFont="1" applyFill="1" applyBorder="1" applyAlignment="1">
      <alignment horizontal="center"/>
    </xf>
    <xf numFmtId="167" fontId="28" fillId="5" borderId="16" xfId="2" applyNumberFormat="1" applyFont="1" applyFill="1" applyBorder="1" applyAlignment="1">
      <alignment horizontal="center"/>
    </xf>
    <xf numFmtId="2" fontId="28" fillId="5" borderId="17" xfId="0" applyNumberFormat="1" applyFont="1" applyFill="1" applyBorder="1" applyAlignment="1">
      <alignment horizontal="center"/>
    </xf>
    <xf numFmtId="167" fontId="28" fillId="5" borderId="18" xfId="2" applyNumberFormat="1" applyFont="1" applyFill="1" applyBorder="1" applyAlignment="1">
      <alignment horizontal="center"/>
    </xf>
    <xf numFmtId="167" fontId="28" fillId="5" borderId="19" xfId="2" applyNumberFormat="1" applyFont="1" applyFill="1" applyBorder="1" applyAlignment="1">
      <alignment horizontal="center"/>
    </xf>
    <xf numFmtId="0" fontId="28" fillId="5" borderId="20" xfId="0" applyFont="1" applyFill="1" applyBorder="1" applyAlignment="1">
      <alignment horizontal="center" vertical="center" wrapText="1"/>
    </xf>
    <xf numFmtId="0" fontId="18" fillId="7" borderId="12" xfId="0" applyFont="1" applyFill="1" applyBorder="1"/>
    <xf numFmtId="0" fontId="0" fillId="4" borderId="0" xfId="0" applyFill="1" applyAlignment="1">
      <alignment horizontal="centerContinuous" vertical="center"/>
    </xf>
    <xf numFmtId="0" fontId="20" fillId="6" borderId="0" xfId="0" applyFont="1" applyFill="1" applyAlignment="1">
      <alignment horizontal="left" vertical="center"/>
    </xf>
    <xf numFmtId="0" fontId="21" fillId="6" borderId="0" xfId="0" applyFont="1" applyFill="1"/>
    <xf numFmtId="4" fontId="3" fillId="0" borderId="0" xfId="0" applyNumberFormat="1" applyFont="1" applyFill="1"/>
    <xf numFmtId="4" fontId="3" fillId="3" borderId="0" xfId="0" applyNumberFormat="1" applyFont="1" applyFill="1"/>
    <xf numFmtId="4" fontId="0" fillId="0" borderId="0" xfId="0" applyNumberFormat="1" applyFill="1"/>
    <xf numFmtId="168" fontId="29" fillId="0" borderId="0" xfId="0" applyNumberFormat="1" applyFont="1" applyFill="1" applyAlignment="1">
      <alignment horizontal="right"/>
    </xf>
    <xf numFmtId="14" fontId="29" fillId="0" borderId="0" xfId="0" applyNumberFormat="1" applyFont="1" applyAlignment="1">
      <alignment horizontal="right"/>
    </xf>
    <xf numFmtId="4" fontId="30" fillId="0" borderId="21" xfId="0" applyNumberFormat="1" applyFont="1" applyFill="1" applyBorder="1" applyAlignment="1">
      <alignment horizontal="right" vertical="center"/>
    </xf>
    <xf numFmtId="0" fontId="25" fillId="4" borderId="0" xfId="0" applyFont="1" applyFill="1" applyAlignment="1">
      <alignment horizontal="left"/>
    </xf>
    <xf numFmtId="0" fontId="28" fillId="5" borderId="15" xfId="0" applyFont="1" applyFill="1" applyBorder="1" applyAlignment="1">
      <alignment vertical="center"/>
    </xf>
    <xf numFmtId="0" fontId="28" fillId="5" borderId="22" xfId="0" applyFont="1" applyFill="1" applyBorder="1"/>
    <xf numFmtId="0" fontId="28" fillId="5" borderId="23" xfId="0" applyFont="1" applyFill="1" applyBorder="1"/>
    <xf numFmtId="0" fontId="28" fillId="5" borderId="2" xfId="0" applyFont="1" applyFill="1" applyBorder="1"/>
    <xf numFmtId="0" fontId="28" fillId="5" borderId="24" xfId="0" applyFont="1" applyFill="1" applyBorder="1"/>
    <xf numFmtId="0" fontId="20" fillId="8" borderId="0" xfId="0" applyFont="1" applyFill="1" applyAlignment="1">
      <alignment horizontal="left" vertical="center"/>
    </xf>
    <xf numFmtId="0" fontId="0" fillId="8" borderId="0" xfId="0" applyFill="1"/>
    <xf numFmtId="0" fontId="31" fillId="4" borderId="0" xfId="0" applyFont="1" applyFill="1"/>
    <xf numFmtId="0" fontId="32" fillId="9" borderId="20" xfId="0" applyFont="1" applyFill="1" applyBorder="1" applyAlignment="1">
      <alignment horizontal="center" vertical="center" wrapText="1"/>
    </xf>
    <xf numFmtId="165" fontId="32" fillId="9" borderId="16" xfId="2" applyNumberFormat="1" applyFont="1" applyFill="1" applyBorder="1" applyAlignment="1">
      <alignment horizontal="center"/>
    </xf>
    <xf numFmtId="0" fontId="0" fillId="10" borderId="12" xfId="0" applyFill="1" applyBorder="1"/>
    <xf numFmtId="4" fontId="30" fillId="0" borderId="29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/>
    <xf numFmtId="4" fontId="3" fillId="0" borderId="21" xfId="0" applyNumberFormat="1" applyFont="1" applyFill="1" applyBorder="1"/>
    <xf numFmtId="4" fontId="0" fillId="0" borderId="28" xfId="0" applyNumberFormat="1" applyFill="1" applyBorder="1"/>
    <xf numFmtId="0" fontId="0" fillId="10" borderId="0" xfId="0" applyFill="1" applyBorder="1"/>
    <xf numFmtId="2" fontId="0" fillId="10" borderId="0" xfId="0" applyNumberFormat="1" applyFill="1" applyBorder="1"/>
    <xf numFmtId="4" fontId="3" fillId="10" borderId="21" xfId="0" applyNumberFormat="1" applyFont="1" applyFill="1" applyBorder="1"/>
    <xf numFmtId="4" fontId="3" fillId="10" borderId="0" xfId="0" applyNumberFormat="1" applyFont="1" applyFill="1" applyBorder="1"/>
    <xf numFmtId="167" fontId="0" fillId="11" borderId="7" xfId="2" applyNumberFormat="1" applyFont="1" applyFill="1" applyBorder="1"/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8" fillId="4" borderId="1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18" fillId="7" borderId="25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quotePrefix="1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Price development of Pig carcases
in some individual MSs
(Last 12 weeks)</a:t>
            </a:r>
          </a:p>
        </c:rich>
      </c:tx>
      <c:layout>
        <c:manualLayout>
          <c:xMode val="edge"/>
          <c:yMode val="edge"/>
          <c:x val="0.34418604651162793"/>
          <c:y val="2.946593001841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1860465116279"/>
          <c:y val="0.17495427413219766"/>
          <c:w val="0.72441860465116281"/>
          <c:h val="0.68324248108468777"/>
        </c:manualLayout>
      </c:layout>
      <c:lineChart>
        <c:grouping val="standard"/>
        <c:varyColors val="0"/>
        <c:ser>
          <c:idx val="0"/>
          <c:order val="0"/>
          <c:tx>
            <c:strRef>
              <c:f>'weekly carcass'!$A$6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carcass'!$C$6:$N$6</c:f>
              <c:numCache>
                <c:formatCode>#,##0.00</c:formatCode>
                <c:ptCount val="12"/>
                <c:pt idx="0">
                  <c:v>154.6</c:v>
                </c:pt>
                <c:pt idx="1">
                  <c:v>154.80000000000001</c:v>
                </c:pt>
                <c:pt idx="2">
                  <c:v>154.80000000000001</c:v>
                </c:pt>
                <c:pt idx="3">
                  <c:v>154.69999999999999</c:v>
                </c:pt>
                <c:pt idx="4">
                  <c:v>155.9</c:v>
                </c:pt>
                <c:pt idx="5">
                  <c:v>155.6</c:v>
                </c:pt>
                <c:pt idx="6">
                  <c:v>156.80000000000001</c:v>
                </c:pt>
                <c:pt idx="7">
                  <c:v>157</c:v>
                </c:pt>
                <c:pt idx="8">
                  <c:v>152.5</c:v>
                </c:pt>
                <c:pt idx="9">
                  <c:v>147</c:v>
                </c:pt>
                <c:pt idx="10">
                  <c:v>146.6</c:v>
                </c:pt>
                <c:pt idx="11">
                  <c:v>147.5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'weekly carcass'!$A$13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carcass'!$C$13:$N$13</c:f>
              <c:numCache>
                <c:formatCode>#,##0.00</c:formatCode>
                <c:ptCount val="12"/>
                <c:pt idx="0">
                  <c:v>171.36</c:v>
                </c:pt>
                <c:pt idx="1">
                  <c:v>171.36</c:v>
                </c:pt>
                <c:pt idx="2">
                  <c:v>171.36</c:v>
                </c:pt>
                <c:pt idx="3">
                  <c:v>171.36</c:v>
                </c:pt>
                <c:pt idx="4">
                  <c:v>171.36</c:v>
                </c:pt>
                <c:pt idx="5">
                  <c:v>172.38</c:v>
                </c:pt>
                <c:pt idx="6">
                  <c:v>173.4</c:v>
                </c:pt>
                <c:pt idx="7">
                  <c:v>170.34</c:v>
                </c:pt>
                <c:pt idx="8">
                  <c:v>165.24</c:v>
                </c:pt>
                <c:pt idx="9">
                  <c:v>163.19999999999999</c:v>
                </c:pt>
                <c:pt idx="10">
                  <c:v>163.19999999999999</c:v>
                </c:pt>
                <c:pt idx="11">
                  <c:v>163.19999999999999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'weekly carcass'!$A$17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carcass'!$C$17:$N$17</c:f>
              <c:numCache>
                <c:formatCode>#,##0.00</c:formatCode>
                <c:ptCount val="12"/>
                <c:pt idx="0">
                  <c:v>160</c:v>
                </c:pt>
                <c:pt idx="1">
                  <c:v>161</c:v>
                </c:pt>
                <c:pt idx="2">
                  <c:v>165</c:v>
                </c:pt>
                <c:pt idx="3">
                  <c:v>164</c:v>
                </c:pt>
                <c:pt idx="4">
                  <c:v>163</c:v>
                </c:pt>
                <c:pt idx="5">
                  <c:v>161</c:v>
                </c:pt>
                <c:pt idx="6">
                  <c:v>159</c:v>
                </c:pt>
                <c:pt idx="7">
                  <c:v>156</c:v>
                </c:pt>
                <c:pt idx="8">
                  <c:v>153</c:v>
                </c:pt>
                <c:pt idx="9">
                  <c:v>153</c:v>
                </c:pt>
                <c:pt idx="10">
                  <c:v>154</c:v>
                </c:pt>
                <c:pt idx="11">
                  <c:v>154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'weekly carcass'!$A$18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carcass'!$C$18:$N$18</c:f>
              <c:numCache>
                <c:formatCode>#,##0.00</c:formatCode>
                <c:ptCount val="12"/>
                <c:pt idx="0">
                  <c:v>168.36</c:v>
                </c:pt>
                <c:pt idx="1">
                  <c:v>168.26</c:v>
                </c:pt>
                <c:pt idx="2">
                  <c:v>168.29</c:v>
                </c:pt>
                <c:pt idx="3">
                  <c:v>168.29</c:v>
                </c:pt>
                <c:pt idx="4">
                  <c:v>168.39</c:v>
                </c:pt>
                <c:pt idx="5">
                  <c:v>168.41</c:v>
                </c:pt>
                <c:pt idx="6">
                  <c:v>164.46</c:v>
                </c:pt>
                <c:pt idx="7">
                  <c:v>164.46</c:v>
                </c:pt>
                <c:pt idx="8">
                  <c:v>164.43</c:v>
                </c:pt>
                <c:pt idx="9">
                  <c:v>160.6</c:v>
                </c:pt>
                <c:pt idx="10">
                  <c:v>160.54</c:v>
                </c:pt>
                <c:pt idx="11">
                  <c:v>160.72999999999999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'weekly carcass'!$A$19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carcass'!$C$19:$N$19</c:f>
              <c:numCache>
                <c:formatCode>#,##0.00</c:formatCode>
                <c:ptCount val="12"/>
                <c:pt idx="0">
                  <c:v>186.86</c:v>
                </c:pt>
                <c:pt idx="1">
                  <c:v>186.68</c:v>
                </c:pt>
                <c:pt idx="2">
                  <c:v>179.11</c:v>
                </c:pt>
                <c:pt idx="3">
                  <c:v>176.24</c:v>
                </c:pt>
                <c:pt idx="4">
                  <c:v>172.31</c:v>
                </c:pt>
                <c:pt idx="5">
                  <c:v>166.48</c:v>
                </c:pt>
                <c:pt idx="6">
                  <c:v>163.84</c:v>
                </c:pt>
                <c:pt idx="7">
                  <c:v>163.84</c:v>
                </c:pt>
                <c:pt idx="8">
                  <c:v>163.84</c:v>
                </c:pt>
                <c:pt idx="9">
                  <c:v>163.84</c:v>
                </c:pt>
                <c:pt idx="10">
                  <c:v>163.75</c:v>
                </c:pt>
                <c:pt idx="11">
                  <c:v>163.63999999999999</c:v>
                </c:pt>
              </c:numCache>
            </c:numRef>
          </c:val>
          <c:smooth val="0"/>
        </c:ser>
        <c:ser>
          <c:idx val="24"/>
          <c:order val="5"/>
          <c:tx>
            <c:strRef>
              <c:f>'weekly carcass'!$A$30</c:f>
              <c:strCache>
                <c:ptCount val="1"/>
                <c:pt idx="0">
                  <c:v>Austria</c:v>
                </c:pt>
              </c:strCache>
            </c:strRef>
          </c:tx>
          <c:spPr>
            <a:ln w="38100">
              <a:solidFill>
                <a:srgbClr val="FFFF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carcass'!$C$30:$N$30</c:f>
              <c:numCache>
                <c:formatCode>#,##0.00</c:formatCode>
                <c:ptCount val="12"/>
                <c:pt idx="0">
                  <c:v>170.36</c:v>
                </c:pt>
                <c:pt idx="1">
                  <c:v>170.32</c:v>
                </c:pt>
                <c:pt idx="2">
                  <c:v>168.59</c:v>
                </c:pt>
                <c:pt idx="3">
                  <c:v>168.48</c:v>
                </c:pt>
                <c:pt idx="4">
                  <c:v>168.21</c:v>
                </c:pt>
                <c:pt idx="5">
                  <c:v>167.99</c:v>
                </c:pt>
                <c:pt idx="6">
                  <c:v>168.02</c:v>
                </c:pt>
                <c:pt idx="7">
                  <c:v>168</c:v>
                </c:pt>
                <c:pt idx="8">
                  <c:v>161.85</c:v>
                </c:pt>
                <c:pt idx="9">
                  <c:v>157.68</c:v>
                </c:pt>
                <c:pt idx="10">
                  <c:v>158.15</c:v>
                </c:pt>
                <c:pt idx="11">
                  <c:v>157.81</c:v>
                </c:pt>
              </c:numCache>
            </c:numRef>
          </c:val>
          <c:smooth val="0"/>
        </c:ser>
        <c:ser>
          <c:idx val="26"/>
          <c:order val="6"/>
          <c:tx>
            <c:strRef>
              <c:f>'weekly carcass'!$A$31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carcass'!$C$31:$N$31</c:f>
              <c:numCache>
                <c:formatCode>#,##0.00</c:formatCode>
                <c:ptCount val="12"/>
                <c:pt idx="0">
                  <c:v>169.85050000000001</c:v>
                </c:pt>
                <c:pt idx="1">
                  <c:v>170.59010000000001</c:v>
                </c:pt>
                <c:pt idx="2">
                  <c:v>170.25450000000001</c:v>
                </c:pt>
                <c:pt idx="3">
                  <c:v>170.15539999999999</c:v>
                </c:pt>
                <c:pt idx="4">
                  <c:v>170.5061</c:v>
                </c:pt>
                <c:pt idx="5">
                  <c:v>173.5615</c:v>
                </c:pt>
                <c:pt idx="6">
                  <c:v>173.14859999999999</c:v>
                </c:pt>
                <c:pt idx="7">
                  <c:v>171.5428</c:v>
                </c:pt>
                <c:pt idx="8">
                  <c:v>167.74520000000001</c:v>
                </c:pt>
                <c:pt idx="9">
                  <c:v>164.99080000000001</c:v>
                </c:pt>
                <c:pt idx="10">
                  <c:v>163.06389999999999</c:v>
                </c:pt>
                <c:pt idx="11">
                  <c:v>164.19489999999999</c:v>
                </c:pt>
              </c:numCache>
            </c:numRef>
          </c:val>
          <c:smooth val="0"/>
        </c:ser>
        <c:ser>
          <c:idx val="39"/>
          <c:order val="7"/>
          <c:tx>
            <c:strRef>
              <c:f>'weekly carcass'!$A$44</c:f>
              <c:strCache>
                <c:ptCount val="1"/>
                <c:pt idx="0">
                  <c:v>EU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'weekly carcass'!$C$3:$N$3</c:f>
              <c:numCache>
                <c:formatCode>dd/mm/yy;@</c:formatCode>
                <c:ptCount val="12"/>
                <c:pt idx="0">
                  <c:v>41337</c:v>
                </c:pt>
                <c:pt idx="1">
                  <c:v>41344</c:v>
                </c:pt>
                <c:pt idx="2">
                  <c:v>41351</c:v>
                </c:pt>
                <c:pt idx="3">
                  <c:v>41358</c:v>
                </c:pt>
                <c:pt idx="4">
                  <c:v>41365</c:v>
                </c:pt>
                <c:pt idx="5">
                  <c:v>41372</c:v>
                </c:pt>
                <c:pt idx="6">
                  <c:v>41379</c:v>
                </c:pt>
                <c:pt idx="7">
                  <c:v>41386</c:v>
                </c:pt>
                <c:pt idx="8">
                  <c:v>41393</c:v>
                </c:pt>
                <c:pt idx="9">
                  <c:v>41400</c:v>
                </c:pt>
                <c:pt idx="10">
                  <c:v>41407</c:v>
                </c:pt>
                <c:pt idx="11">
                  <c:v>41414</c:v>
                </c:pt>
              </c:numCache>
            </c:numRef>
          </c:cat>
          <c:val>
            <c:numRef>
              <c:f>'weekly carcass'!$C$44:$N$44</c:f>
              <c:numCache>
                <c:formatCode>#,##0.00</c:formatCode>
                <c:ptCount val="12"/>
                <c:pt idx="0">
                  <c:v>172.29509999999999</c:v>
                </c:pt>
                <c:pt idx="1">
                  <c:v>172.0984</c:v>
                </c:pt>
                <c:pt idx="2">
                  <c:v>172.31010000000001</c:v>
                </c:pt>
                <c:pt idx="3">
                  <c:v>171.0307</c:v>
                </c:pt>
                <c:pt idx="4">
                  <c:v>171.7389</c:v>
                </c:pt>
                <c:pt idx="5">
                  <c:v>171.2663</c:v>
                </c:pt>
                <c:pt idx="6">
                  <c:v>171.16569999999999</c:v>
                </c:pt>
                <c:pt idx="7">
                  <c:v>170.2064</c:v>
                </c:pt>
                <c:pt idx="8">
                  <c:v>167.61869999999999</c:v>
                </c:pt>
                <c:pt idx="9">
                  <c:v>165.32499999999999</c:v>
                </c:pt>
                <c:pt idx="10">
                  <c:v>164.5471</c:v>
                </c:pt>
                <c:pt idx="11">
                  <c:v>165.0227317955127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631232"/>
        <c:axId val="165451264"/>
      </c:lineChart>
      <c:dateAx>
        <c:axId val="1616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First day of the week</a:t>
                </a:r>
              </a:p>
            </c:rich>
          </c:tx>
          <c:layout>
            <c:manualLayout>
              <c:xMode val="edge"/>
              <c:yMode val="edge"/>
              <c:x val="0.39883720930232558"/>
              <c:y val="0.91712881193718188"/>
            </c:manualLayout>
          </c:layout>
          <c:overlay val="0"/>
          <c:spPr>
            <a:noFill/>
            <a:ln w="25400">
              <a:noFill/>
            </a:ln>
          </c:spPr>
        </c:title>
        <c:numFmt formatCode="d\.m\.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451264"/>
        <c:crossesAt val="80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65451264"/>
        <c:scaling>
          <c:orientation val="minMax"/>
          <c:max val="225"/>
          <c:min val="145"/>
        </c:scaling>
        <c:delete val="0"/>
        <c:axPos val="l"/>
        <c:majorGridlines>
          <c:spPr>
            <a:ln w="25400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€</a:t>
                </a:r>
                <a:r>
                  <a:rPr lang="en-GB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uro/ 100kg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2790697674418604E-2"/>
              <c:y val="0.434623241155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631232"/>
        <c:crosses val="autoZero"/>
        <c:crossBetween val="between"/>
        <c:majorUnit val="20"/>
        <c:minorUnit val="4"/>
      </c:valAx>
      <c:spPr>
        <a:gradFill rotWithShape="0">
          <a:gsLst>
            <a:gs pos="0">
              <a:srgbClr val="FFFFFF"/>
            </a:gs>
            <a:gs pos="100000">
              <a:srgbClr val="808080"/>
            </a:gs>
          </a:gsLst>
          <a:lin ang="27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88139534883720927"/>
          <c:y val="0.32044256898826873"/>
          <c:w val="0.10813953488372097"/>
          <c:h val="0.349908499006684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6000000000000005" l="0.75" r="0.75" t="0.64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1" i="0" u="none" strike="noStrike" baseline="0">
                <a:solidFill>
                  <a:srgbClr val="0000FF"/>
                </a:solidFill>
                <a:latin typeface="Berlin Sans FB Demi"/>
              </a:rPr>
              <a:t>Percentual change in Pig prices </a:t>
            </a:r>
          </a:p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50" b="1" i="0" u="none" strike="noStrike" baseline="0">
                <a:solidFill>
                  <a:srgbClr val="0000FF"/>
                </a:solidFill>
                <a:latin typeface="Berlin Sans FB Demi"/>
              </a:rPr>
              <a:t>April  2013</a:t>
            </a:r>
            <a:endParaRPr lang="en-GB"/>
          </a:p>
        </c:rich>
      </c:tx>
      <c:layout>
        <c:manualLayout>
          <c:xMode val="edge"/>
          <c:yMode val="edge"/>
          <c:x val="0.27448071216617209"/>
          <c:y val="2.9598308668076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4455782444148"/>
          <c:y val="0.12099385641756771"/>
          <c:w val="0.78783382789317502"/>
          <c:h val="0.83086680761099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carcass'!$C$47:$C$48</c:f>
              <c:strCache>
                <c:ptCount val="1"/>
                <c:pt idx="0">
                  <c:v>-1 year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3366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</c:dPt>
          <c:dPt>
            <c:idx val="11"/>
            <c:invertIfNegative val="0"/>
            <c:bubble3D val="0"/>
          </c:dPt>
          <c:cat>
            <c:strRef>
              <c:f>'monthly carcass'!$A$49:$A$77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FR</c:v>
                </c:pt>
                <c:pt idx="9">
                  <c:v>IE</c:v>
                </c:pt>
                <c:pt idx="10">
                  <c:v>IT</c:v>
                </c:pt>
                <c:pt idx="11">
                  <c:v>CY</c:v>
                </c:pt>
                <c:pt idx="12">
                  <c:v>LV</c:v>
                </c:pt>
                <c:pt idx="13">
                  <c:v>LT</c:v>
                </c:pt>
                <c:pt idx="14">
                  <c:v>LU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ÖS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SF</c:v>
                </c:pt>
                <c:pt idx="25">
                  <c:v>SV</c:v>
                </c:pt>
                <c:pt idx="26">
                  <c:v>UK</c:v>
                </c:pt>
                <c:pt idx="28">
                  <c:v>EU</c:v>
                </c:pt>
              </c:strCache>
            </c:strRef>
          </c:cat>
          <c:val>
            <c:numRef>
              <c:f>'monthly carcass'!$C$49:$C$77</c:f>
              <c:numCache>
                <c:formatCode>0.0%</c:formatCode>
                <c:ptCount val="29"/>
                <c:pt idx="0">
                  <c:v>-4.5711785502214886E-3</c:v>
                </c:pt>
                <c:pt idx="1">
                  <c:v>7.9258834693574753E-2</c:v>
                </c:pt>
                <c:pt idx="2">
                  <c:v>-6.4930521583020262E-2</c:v>
                </c:pt>
                <c:pt idx="3">
                  <c:v>4.8646497139759992E-2</c:v>
                </c:pt>
                <c:pt idx="4">
                  <c:v>2.7844073190135266E-3</c:v>
                </c:pt>
                <c:pt idx="5">
                  <c:v>3.3938721025821739E-2</c:v>
                </c:pt>
                <c:pt idx="6">
                  <c:v>0.17677206546299362</c:v>
                </c:pt>
                <c:pt idx="7">
                  <c:v>0.14410685227637154</c:v>
                </c:pt>
                <c:pt idx="8">
                  <c:v>6.4365019072379015E-2</c:v>
                </c:pt>
                <c:pt idx="9">
                  <c:v>9.771363429634361E-2</c:v>
                </c:pt>
                <c:pt idx="10">
                  <c:v>-3.4199193736047628E-2</c:v>
                </c:pt>
                <c:pt idx="11">
                  <c:v>0.13701657458563532</c:v>
                </c:pt>
                <c:pt idx="12">
                  <c:v>2.7395369899534616E-2</c:v>
                </c:pt>
                <c:pt idx="13">
                  <c:v>4.3325690763484914E-2</c:v>
                </c:pt>
                <c:pt idx="14">
                  <c:v>-8.5679243079084255E-4</c:v>
                </c:pt>
                <c:pt idx="15">
                  <c:v>2.2275992875923967E-2</c:v>
                </c:pt>
                <c:pt idx="16">
                  <c:v>0.2606382978723405</c:v>
                </c:pt>
                <c:pt idx="17">
                  <c:v>1.1195996041151846E-2</c:v>
                </c:pt>
                <c:pt idx="18">
                  <c:v>-1.8517162313347324E-3</c:v>
                </c:pt>
                <c:pt idx="19">
                  <c:v>2.8312891913525151E-2</c:v>
                </c:pt>
                <c:pt idx="20">
                  <c:v>8.3832335329341312E-2</c:v>
                </c:pt>
                <c:pt idx="21">
                  <c:v>-1.4773484068249632E-2</c:v>
                </c:pt>
                <c:pt idx="22">
                  <c:v>9.840126084028844E-3</c:v>
                </c:pt>
                <c:pt idx="23">
                  <c:v>-1.4925260809988683E-2</c:v>
                </c:pt>
                <c:pt idx="24">
                  <c:v>0.16357843728166821</c:v>
                </c:pt>
                <c:pt idx="25">
                  <c:v>0.19469686094976391</c:v>
                </c:pt>
                <c:pt idx="26">
                  <c:v>5.7118304443210866E-2</c:v>
                </c:pt>
                <c:pt idx="28">
                  <c:v>4.5109636124410324E-2</c:v>
                </c:pt>
              </c:numCache>
            </c:numRef>
          </c:val>
        </c:ser>
        <c:ser>
          <c:idx val="1"/>
          <c:order val="1"/>
          <c:tx>
            <c:strRef>
              <c:f>'monthly carcass'!$D$47:$D$48</c:f>
              <c:strCache>
                <c:ptCount val="1"/>
                <c:pt idx="0">
                  <c:v>- 1 month</c:v>
                </c:pt>
              </c:strCache>
            </c:strRef>
          </c:tx>
          <c:spPr>
            <a:gradFill rotWithShape="0">
              <a:gsLst>
                <a:gs pos="0">
                  <a:srgbClr val="FFFFFF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'monthly carcass'!$A$49:$B$77</c:f>
              <c:multiLvlStrCache>
                <c:ptCount val="29"/>
                <c:lvl>
                  <c:pt idx="0">
                    <c:v>EUR / 100 Kg</c:v>
                  </c:pt>
                  <c:pt idx="1">
                    <c:v>EUR / 100 Kg</c:v>
                  </c:pt>
                  <c:pt idx="2">
                    <c:v>EUR / 100 Kg</c:v>
                  </c:pt>
                  <c:pt idx="3">
                    <c:v>EUR / 100 Kg</c:v>
                  </c:pt>
                  <c:pt idx="4">
                    <c:v>EUR / 100 Kg</c:v>
                  </c:pt>
                  <c:pt idx="5">
                    <c:v>EUR / 100 Kg</c:v>
                  </c:pt>
                  <c:pt idx="6">
                    <c:v>EUR / 100 Kg</c:v>
                  </c:pt>
                  <c:pt idx="7">
                    <c:v>EUR / 100 Kg</c:v>
                  </c:pt>
                  <c:pt idx="8">
                    <c:v>EUR / 100 Kg</c:v>
                  </c:pt>
                  <c:pt idx="9">
                    <c:v>EUR / 100 Kg</c:v>
                  </c:pt>
                  <c:pt idx="10">
                    <c:v>EUR / 100 Kg</c:v>
                  </c:pt>
                  <c:pt idx="11">
                    <c:v>EUR / 100 Kg</c:v>
                  </c:pt>
                  <c:pt idx="12">
                    <c:v>EUR / 100 Kg</c:v>
                  </c:pt>
                  <c:pt idx="13">
                    <c:v>EUR / 100 Kg</c:v>
                  </c:pt>
                  <c:pt idx="14">
                    <c:v>EUR / 100 Kg</c:v>
                  </c:pt>
                  <c:pt idx="15">
                    <c:v>EUR / 100 Kg</c:v>
                  </c:pt>
                  <c:pt idx="16">
                    <c:v>EUR / 100 Kg</c:v>
                  </c:pt>
                  <c:pt idx="17">
                    <c:v>EUR / 100 Kg</c:v>
                  </c:pt>
                  <c:pt idx="18">
                    <c:v>EUR / 100 Kg</c:v>
                  </c:pt>
                  <c:pt idx="19">
                    <c:v>EUR / 100 Kg</c:v>
                  </c:pt>
                  <c:pt idx="20">
                    <c:v>EUR / 100 Kg</c:v>
                  </c:pt>
                  <c:pt idx="21">
                    <c:v>EUR / 100 Kg</c:v>
                  </c:pt>
                  <c:pt idx="22">
                    <c:v>EUR / 100 Kg</c:v>
                  </c:pt>
                  <c:pt idx="23">
                    <c:v>EUR / 100 Kg</c:v>
                  </c:pt>
                  <c:pt idx="24">
                    <c:v>EUR / 100 Kg</c:v>
                  </c:pt>
                  <c:pt idx="25">
                    <c:v>EUR / 100 Kg</c:v>
                  </c:pt>
                  <c:pt idx="26">
                    <c:v>EUR / 100 Kg</c:v>
                  </c:pt>
                  <c:pt idx="28">
                    <c:v>EUR / 100 Kg</c:v>
                  </c:pt>
                </c:lvl>
                <c:lvl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EL</c:v>
                  </c:pt>
                  <c:pt idx="7">
                    <c:v>ES</c:v>
                  </c:pt>
                  <c:pt idx="8">
                    <c:v>FR</c:v>
                  </c:pt>
                  <c:pt idx="9">
                    <c:v>IE</c:v>
                  </c:pt>
                  <c:pt idx="10">
                    <c:v>IT</c:v>
                  </c:pt>
                  <c:pt idx="11">
                    <c:v>CY</c:v>
                  </c:pt>
                  <c:pt idx="12">
                    <c:v>LV</c:v>
                  </c:pt>
                  <c:pt idx="13">
                    <c:v>LT</c:v>
                  </c:pt>
                  <c:pt idx="14">
                    <c:v>LU</c:v>
                  </c:pt>
                  <c:pt idx="15">
                    <c:v>HU</c:v>
                  </c:pt>
                  <c:pt idx="16">
                    <c:v>MT</c:v>
                  </c:pt>
                  <c:pt idx="17">
                    <c:v>NL</c:v>
                  </c:pt>
                  <c:pt idx="18">
                    <c:v>ÖS</c:v>
                  </c:pt>
                  <c:pt idx="19">
                    <c:v>PL</c:v>
                  </c:pt>
                  <c:pt idx="20">
                    <c:v>PT</c:v>
                  </c:pt>
                  <c:pt idx="21">
                    <c:v>RO</c:v>
                  </c:pt>
                  <c:pt idx="22">
                    <c:v>SI</c:v>
                  </c:pt>
                  <c:pt idx="23">
                    <c:v>SK</c:v>
                  </c:pt>
                  <c:pt idx="24">
                    <c:v>SF</c:v>
                  </c:pt>
                  <c:pt idx="25">
                    <c:v>SV</c:v>
                  </c:pt>
                  <c:pt idx="26">
                    <c:v>UK</c:v>
                  </c:pt>
                  <c:pt idx="28">
                    <c:v>EU</c:v>
                  </c:pt>
                </c:lvl>
              </c:multiLvlStrCache>
            </c:multiLvlStrRef>
          </c:cat>
          <c:val>
            <c:numRef>
              <c:f>'monthly carcass'!$D$49:$D$77</c:f>
              <c:numCache>
                <c:formatCode>0.0%</c:formatCode>
                <c:ptCount val="29"/>
                <c:pt idx="0">
                  <c:v>8.3305013677423823E-3</c:v>
                </c:pt>
                <c:pt idx="1">
                  <c:v>-6.0477733469494033E-2</c:v>
                </c:pt>
                <c:pt idx="2">
                  <c:v>1.7905102954343111E-3</c:v>
                </c:pt>
                <c:pt idx="3">
                  <c:v>-4.9870715101455465E-3</c:v>
                </c:pt>
                <c:pt idx="4">
                  <c:v>3.9682539682539542E-4</c:v>
                </c:pt>
                <c:pt idx="5">
                  <c:v>-6.7573144724079048E-3</c:v>
                </c:pt>
                <c:pt idx="6">
                  <c:v>-3.1980750508386224E-2</c:v>
                </c:pt>
                <c:pt idx="7">
                  <c:v>1.9706857247769882E-3</c:v>
                </c:pt>
                <c:pt idx="8">
                  <c:v>-1.7644777144731782E-2</c:v>
                </c:pt>
                <c:pt idx="9">
                  <c:v>-1.194835411570605E-2</c:v>
                </c:pt>
                <c:pt idx="10">
                  <c:v>-9.0727659132753047E-2</c:v>
                </c:pt>
                <c:pt idx="11">
                  <c:v>-1.0270011614178287E-2</c:v>
                </c:pt>
                <c:pt idx="12">
                  <c:v>9.936243435399339E-3</c:v>
                </c:pt>
                <c:pt idx="13">
                  <c:v>3.0685938625770071E-2</c:v>
                </c:pt>
                <c:pt idx="14">
                  <c:v>3.30538379927936E-3</c:v>
                </c:pt>
                <c:pt idx="15">
                  <c:v>1.2445706299948789E-2</c:v>
                </c:pt>
                <c:pt idx="16">
                  <c:v>0</c:v>
                </c:pt>
                <c:pt idx="17">
                  <c:v>1.0700757759798618E-2</c:v>
                </c:pt>
                <c:pt idx="18">
                  <c:v>-1.0867743823576692E-2</c:v>
                </c:pt>
                <c:pt idx="19">
                  <c:v>1.0874819605726227E-2</c:v>
                </c:pt>
                <c:pt idx="20">
                  <c:v>0</c:v>
                </c:pt>
                <c:pt idx="21">
                  <c:v>-3.8005549181082898E-2</c:v>
                </c:pt>
                <c:pt idx="22">
                  <c:v>2.0901245932930745E-2</c:v>
                </c:pt>
                <c:pt idx="23">
                  <c:v>1.2211074078414264E-2</c:v>
                </c:pt>
                <c:pt idx="24">
                  <c:v>3.3660688288965623E-3</c:v>
                </c:pt>
                <c:pt idx="25">
                  <c:v>-9.282277529841787E-3</c:v>
                </c:pt>
                <c:pt idx="26">
                  <c:v>3.2473912320040599E-2</c:v>
                </c:pt>
                <c:pt idx="28">
                  <c:v>-6.3634592513542865E-3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8356608"/>
        <c:axId val="178358144"/>
      </c:barChart>
      <c:catAx>
        <c:axId val="1783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178358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8358144"/>
        <c:scaling>
          <c:orientation val="minMax"/>
          <c:max val="0.34000000000000008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Berlin Sans FB Demi"/>
                    <a:ea typeface="Berlin Sans FB Demi"/>
                    <a:cs typeface="Berlin Sans FB Demi"/>
                  </a:defRPr>
                </a:pPr>
                <a:r>
                  <a:rPr lang="en-GB"/>
                  <a:t>Difference in €uro in %</a:t>
                </a:r>
              </a:p>
            </c:rich>
          </c:tx>
          <c:layout>
            <c:manualLayout>
              <c:xMode val="edge"/>
              <c:yMode val="edge"/>
              <c:x val="7.4183976261127599E-3"/>
              <c:y val="0.3044397463002114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178356608"/>
        <c:crosses val="autoZero"/>
        <c:crossBetween val="between"/>
        <c:majorUnit val="0.05"/>
        <c:minorUnit val="0.0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394653693766"/>
          <c:y val="0.1969402891673786"/>
          <c:w val="0.12462908011869436"/>
          <c:h val="9.93657505285412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3333CC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Relation between monthly pig slaughterings and 
weekly pig carcass prices 2009 - 2012
</a:t>
            </a:r>
          </a:p>
        </c:rich>
      </c:tx>
      <c:layout>
        <c:manualLayout>
          <c:xMode val="edge"/>
          <c:yMode val="edge"/>
          <c:x val="0.29811115358153045"/>
          <c:y val="2.2189881437234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0727616906741"/>
          <c:y val="0.12744307376763545"/>
          <c:w val="0.76325238841728538"/>
          <c:h val="0.73916982785228547"/>
        </c:manualLayout>
      </c:layout>
      <c:areaChart>
        <c:grouping val="standard"/>
        <c:varyColors val="0"/>
        <c:ser>
          <c:idx val="0"/>
          <c:order val="1"/>
          <c:tx>
            <c:v>Slaughter</c:v>
          </c:tx>
          <c:spPr>
            <a:gradFill rotWithShape="0">
              <a:gsLst>
                <a:gs pos="0">
                  <a:srgbClr val="3366FF"/>
                </a:gs>
                <a:gs pos="50000">
                  <a:srgbClr val="FFFF00"/>
                </a:gs>
                <a:gs pos="100000">
                  <a:srgbClr val="3366FF"/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209"/>
              <c:pt idx="0">
                <c:v>2009</c:v>
              </c:pt>
              <c:pt idx="51">
                <c:v>2010</c:v>
              </c:pt>
              <c:pt idx="52">
                <c:v>2010</c:v>
              </c:pt>
              <c:pt idx="53">
                <c:v>2010</c:v>
              </c:pt>
              <c:pt idx="54">
                <c:v>2010</c:v>
              </c:pt>
              <c:pt idx="103">
                <c:v>2011</c:v>
              </c:pt>
              <c:pt idx="104">
                <c:v>2011</c:v>
              </c:pt>
              <c:pt idx="105">
                <c:v>2011</c:v>
              </c:pt>
              <c:pt idx="106">
                <c:v>2011</c:v>
              </c:pt>
              <c:pt idx="155">
                <c:v>2012</c:v>
              </c:pt>
              <c:pt idx="156">
                <c:v>2012</c:v>
              </c:pt>
              <c:pt idx="157">
                <c:v>2012</c:v>
              </c:pt>
              <c:pt idx="158">
                <c:v>2012</c:v>
              </c:pt>
              <c:pt idx="159">
                <c:v>2012</c:v>
              </c:pt>
              <c:pt idx="160">
                <c:v>2012</c:v>
              </c:pt>
              <c:pt idx="161">
                <c:v>2012</c:v>
              </c:pt>
              <c:pt idx="207">
                <c:v>2013</c:v>
              </c:pt>
              <c:pt idx="208">
                <c:v>2013</c:v>
              </c:pt>
            </c:numLit>
          </c:cat>
          <c:val>
            <c:numLit>
              <c:formatCode>General</c:formatCode>
              <c:ptCount val="209"/>
              <c:pt idx="0">
                <c:v>1744.867</c:v>
              </c:pt>
              <c:pt idx="1">
                <c:v>1744.867</c:v>
              </c:pt>
              <c:pt idx="2">
                <c:v>1744.867</c:v>
              </c:pt>
              <c:pt idx="3">
                <c:v>1744.867</c:v>
              </c:pt>
              <c:pt idx="4">
                <c:v>1664.3190000000004</c:v>
              </c:pt>
              <c:pt idx="5">
                <c:v>1664.3190000000004</c:v>
              </c:pt>
              <c:pt idx="6">
                <c:v>1664.3190000000004</c:v>
              </c:pt>
              <c:pt idx="7">
                <c:v>1664.3190000000004</c:v>
              </c:pt>
              <c:pt idx="8">
                <c:v>1795.2250000000001</c:v>
              </c:pt>
              <c:pt idx="9">
                <c:v>1795.2250000000001</c:v>
              </c:pt>
              <c:pt idx="10">
                <c:v>1795.2250000000001</c:v>
              </c:pt>
              <c:pt idx="11">
                <c:v>1795.2250000000001</c:v>
              </c:pt>
              <c:pt idx="12">
                <c:v>1795.2250000000001</c:v>
              </c:pt>
              <c:pt idx="13">
                <c:v>1853.1509999999989</c:v>
              </c:pt>
              <c:pt idx="14">
                <c:v>1853.1509999999989</c:v>
              </c:pt>
              <c:pt idx="15">
                <c:v>1853.1509999999989</c:v>
              </c:pt>
              <c:pt idx="16">
                <c:v>1853.1509999999989</c:v>
              </c:pt>
              <c:pt idx="17">
                <c:v>1836.8679999999999</c:v>
              </c:pt>
              <c:pt idx="18">
                <c:v>1836.8679999999999</c:v>
              </c:pt>
              <c:pt idx="19">
                <c:v>1836.8679999999999</c:v>
              </c:pt>
              <c:pt idx="20">
                <c:v>1836.8679999999999</c:v>
              </c:pt>
              <c:pt idx="21">
                <c:v>1836.8679999999999</c:v>
              </c:pt>
              <c:pt idx="22">
                <c:v>1983.0160000000001</c:v>
              </c:pt>
              <c:pt idx="23">
                <c:v>1983.0160000000001</c:v>
              </c:pt>
              <c:pt idx="24">
                <c:v>1983.0160000000001</c:v>
              </c:pt>
              <c:pt idx="25">
                <c:v>1983.0160000000001</c:v>
              </c:pt>
              <c:pt idx="26">
                <c:v>1983.0160000000001</c:v>
              </c:pt>
              <c:pt idx="27">
                <c:v>1829.5519999999997</c:v>
              </c:pt>
              <c:pt idx="28">
                <c:v>1829.5519999999997</c:v>
              </c:pt>
              <c:pt idx="29">
                <c:v>1829.5519999999997</c:v>
              </c:pt>
              <c:pt idx="30">
                <c:v>1829.5519999999997</c:v>
              </c:pt>
              <c:pt idx="31">
                <c:v>1720.2759999999998</c:v>
              </c:pt>
              <c:pt idx="32">
                <c:v>1720.2759999999998</c:v>
              </c:pt>
              <c:pt idx="33">
                <c:v>1720.2759999999998</c:v>
              </c:pt>
              <c:pt idx="34">
                <c:v>1720.2759999999998</c:v>
              </c:pt>
              <c:pt idx="35">
                <c:v>2001.2300000000002</c:v>
              </c:pt>
              <c:pt idx="36">
                <c:v>2001.2300000000002</c:v>
              </c:pt>
              <c:pt idx="37">
                <c:v>2001.2300000000002</c:v>
              </c:pt>
              <c:pt idx="38">
                <c:v>2001.2300000000002</c:v>
              </c:pt>
              <c:pt idx="39">
                <c:v>2001.2300000000002</c:v>
              </c:pt>
              <c:pt idx="40">
                <c:v>1807.4569999999999</c:v>
              </c:pt>
              <c:pt idx="41">
                <c:v>1807.4569999999999</c:v>
              </c:pt>
              <c:pt idx="42">
                <c:v>1807.4569999999999</c:v>
              </c:pt>
              <c:pt idx="43">
                <c:v>1807.4569999999999</c:v>
              </c:pt>
              <c:pt idx="44">
                <c:v>1731.2270000000001</c:v>
              </c:pt>
              <c:pt idx="45">
                <c:v>1731.2270000000001</c:v>
              </c:pt>
              <c:pt idx="46">
                <c:v>1731.2270000000001</c:v>
              </c:pt>
              <c:pt idx="47">
                <c:v>1731.2270000000001</c:v>
              </c:pt>
              <c:pt idx="48">
                <c:v>1731.2270000000001</c:v>
              </c:pt>
              <c:pt idx="49">
                <c:v>1807.482</c:v>
              </c:pt>
              <c:pt idx="50">
                <c:v>1807.482</c:v>
              </c:pt>
              <c:pt idx="51">
                <c:v>1807.482</c:v>
              </c:pt>
              <c:pt idx="52">
                <c:v>1807.482</c:v>
              </c:pt>
              <c:pt idx="53">
                <c:v>1732.5030000000002</c:v>
              </c:pt>
              <c:pt idx="54">
                <c:v>1732.5030000000002</c:v>
              </c:pt>
              <c:pt idx="55">
                <c:v>1732.5030000000002</c:v>
              </c:pt>
              <c:pt idx="56">
                <c:v>1732.5030000000002</c:v>
              </c:pt>
              <c:pt idx="57">
                <c:v>1782.2580000000005</c:v>
              </c:pt>
              <c:pt idx="58">
                <c:v>1782.2580000000005</c:v>
              </c:pt>
              <c:pt idx="59">
                <c:v>1782.2580000000005</c:v>
              </c:pt>
              <c:pt idx="60">
                <c:v>1782.2580000000005</c:v>
              </c:pt>
              <c:pt idx="61">
                <c:v>1873.1400000000003</c:v>
              </c:pt>
              <c:pt idx="62">
                <c:v>1873.1400000000003</c:v>
              </c:pt>
              <c:pt idx="63">
                <c:v>1873.1400000000003</c:v>
              </c:pt>
              <c:pt idx="64">
                <c:v>1873.1400000000003</c:v>
              </c:pt>
              <c:pt idx="65">
                <c:v>1873.1400000000003</c:v>
              </c:pt>
              <c:pt idx="66">
                <c:v>1855.223</c:v>
              </c:pt>
              <c:pt idx="67">
                <c:v>1855.223</c:v>
              </c:pt>
              <c:pt idx="68">
                <c:v>1855.223</c:v>
              </c:pt>
              <c:pt idx="69">
                <c:v>1855.223</c:v>
              </c:pt>
              <c:pt idx="70">
                <c:v>1948.49</c:v>
              </c:pt>
              <c:pt idx="71">
                <c:v>1948.49</c:v>
              </c:pt>
              <c:pt idx="72">
                <c:v>1948.49</c:v>
              </c:pt>
              <c:pt idx="73">
                <c:v>1948.49</c:v>
              </c:pt>
              <c:pt idx="74">
                <c:v>1948.49</c:v>
              </c:pt>
              <c:pt idx="75">
                <c:v>2130.3490000000002</c:v>
              </c:pt>
              <c:pt idx="76">
                <c:v>2130.3490000000002</c:v>
              </c:pt>
              <c:pt idx="77">
                <c:v>2130.3490000000002</c:v>
              </c:pt>
              <c:pt idx="78">
                <c:v>2130.3490000000002</c:v>
              </c:pt>
              <c:pt idx="79">
                <c:v>1849.7749999999999</c:v>
              </c:pt>
              <c:pt idx="80">
                <c:v>1849.7749999999999</c:v>
              </c:pt>
              <c:pt idx="81">
                <c:v>1849.7749999999999</c:v>
              </c:pt>
              <c:pt idx="82">
                <c:v>1849.7749999999999</c:v>
              </c:pt>
              <c:pt idx="83">
                <c:v>1814.9619999999995</c:v>
              </c:pt>
              <c:pt idx="84">
                <c:v>1814.9619999999995</c:v>
              </c:pt>
              <c:pt idx="85">
                <c:v>1814.9619999999995</c:v>
              </c:pt>
              <c:pt idx="86">
                <c:v>1814.9619999999995</c:v>
              </c:pt>
              <c:pt idx="87">
                <c:v>1982.5510000000002</c:v>
              </c:pt>
              <c:pt idx="88">
                <c:v>1982.5510000000002</c:v>
              </c:pt>
              <c:pt idx="89">
                <c:v>1982.5510000000002</c:v>
              </c:pt>
              <c:pt idx="90">
                <c:v>1982.5510000000002</c:v>
              </c:pt>
              <c:pt idx="91">
                <c:v>1982.5510000000002</c:v>
              </c:pt>
              <c:pt idx="92">
                <c:v>1773.4420000000002</c:v>
              </c:pt>
              <c:pt idx="93">
                <c:v>1773.4420000000002</c:v>
              </c:pt>
              <c:pt idx="94">
                <c:v>1773.4420000000002</c:v>
              </c:pt>
              <c:pt idx="95">
                <c:v>1773.4420000000002</c:v>
              </c:pt>
              <c:pt idx="96">
                <c:v>1861.3529999999998</c:v>
              </c:pt>
              <c:pt idx="97">
                <c:v>1861.3529999999998</c:v>
              </c:pt>
              <c:pt idx="98">
                <c:v>1861.3529999999998</c:v>
              </c:pt>
              <c:pt idx="99">
                <c:v>1861.3529999999998</c:v>
              </c:pt>
              <c:pt idx="100">
                <c:v>1861.3529999999998</c:v>
              </c:pt>
              <c:pt idx="101">
                <c:v>1792.5220000000002</c:v>
              </c:pt>
              <c:pt idx="102">
                <c:v>1792.5220000000002</c:v>
              </c:pt>
              <c:pt idx="103">
                <c:v>1792.5220000000002</c:v>
              </c:pt>
              <c:pt idx="104">
                <c:v>1792.5220000000002</c:v>
              </c:pt>
              <c:pt idx="105">
                <c:v>1767.5979999999997</c:v>
              </c:pt>
              <c:pt idx="106">
                <c:v>1767.5979999999997</c:v>
              </c:pt>
              <c:pt idx="107">
                <c:v>1767.5979999999997</c:v>
              </c:pt>
              <c:pt idx="108">
                <c:v>1767.5979999999997</c:v>
              </c:pt>
              <c:pt idx="109">
                <c:v>1911.7390000000003</c:v>
              </c:pt>
              <c:pt idx="110">
                <c:v>1911.7390000000003</c:v>
              </c:pt>
              <c:pt idx="111">
                <c:v>1911.7390000000003</c:v>
              </c:pt>
              <c:pt idx="112">
                <c:v>1911.7390000000003</c:v>
              </c:pt>
              <c:pt idx="113">
                <c:v>1868.9639999999999</c:v>
              </c:pt>
              <c:pt idx="114">
                <c:v>1868.9639999999999</c:v>
              </c:pt>
              <c:pt idx="115">
                <c:v>1868.9639999999999</c:v>
              </c:pt>
              <c:pt idx="116">
                <c:v>1868.9639999999999</c:v>
              </c:pt>
              <c:pt idx="117">
                <c:v>1868.9639999999999</c:v>
              </c:pt>
              <c:pt idx="118">
                <c:v>1877.7270000000001</c:v>
              </c:pt>
              <c:pt idx="119">
                <c:v>1877.7270000000001</c:v>
              </c:pt>
              <c:pt idx="120">
                <c:v>1877.7270000000001</c:v>
              </c:pt>
              <c:pt idx="121">
                <c:v>1877.7270000000001</c:v>
              </c:pt>
              <c:pt idx="122">
                <c:v>1944.6190000000001</c:v>
              </c:pt>
              <c:pt idx="123">
                <c:v>1944.6190000000001</c:v>
              </c:pt>
              <c:pt idx="124">
                <c:v>1944.6190000000001</c:v>
              </c:pt>
              <c:pt idx="125">
                <c:v>1944.6190000000001</c:v>
              </c:pt>
              <c:pt idx="126">
                <c:v>1944.6190000000001</c:v>
              </c:pt>
              <c:pt idx="127">
                <c:v>2105.6030000000005</c:v>
              </c:pt>
              <c:pt idx="128">
                <c:v>2105.6030000000005</c:v>
              </c:pt>
              <c:pt idx="129">
                <c:v>2105.6030000000005</c:v>
              </c:pt>
              <c:pt idx="130">
                <c:v>2105.6030000000005</c:v>
              </c:pt>
              <c:pt idx="131">
                <c:v>1930.5380000000007</c:v>
              </c:pt>
              <c:pt idx="132">
                <c:v>1930.5380000000007</c:v>
              </c:pt>
              <c:pt idx="133">
                <c:v>1930.5380000000007</c:v>
              </c:pt>
              <c:pt idx="134">
                <c:v>1930.5380000000007</c:v>
              </c:pt>
              <c:pt idx="135">
                <c:v>1820.7229999999997</c:v>
              </c:pt>
              <c:pt idx="136">
                <c:v>1820.7229999999997</c:v>
              </c:pt>
              <c:pt idx="137">
                <c:v>1820.7229999999997</c:v>
              </c:pt>
              <c:pt idx="138">
                <c:v>1820.7229999999997</c:v>
              </c:pt>
              <c:pt idx="139">
                <c:v>1912.3899999999996</c:v>
              </c:pt>
              <c:pt idx="140">
                <c:v>1912.3899999999996</c:v>
              </c:pt>
              <c:pt idx="141">
                <c:v>1912.3899999999996</c:v>
              </c:pt>
              <c:pt idx="142">
                <c:v>1912.3899999999996</c:v>
              </c:pt>
              <c:pt idx="143">
                <c:v>1912.3899999999996</c:v>
              </c:pt>
              <c:pt idx="144">
                <c:v>1788.6854999999998</c:v>
              </c:pt>
              <c:pt idx="145">
                <c:v>1788.6854999999998</c:v>
              </c:pt>
              <c:pt idx="146">
                <c:v>1788.6854999999998</c:v>
              </c:pt>
              <c:pt idx="147">
                <c:v>1788.6854999999998</c:v>
              </c:pt>
              <c:pt idx="148">
                <c:v>1855.558</c:v>
              </c:pt>
              <c:pt idx="149">
                <c:v>1855.558</c:v>
              </c:pt>
              <c:pt idx="150">
                <c:v>1855.558</c:v>
              </c:pt>
              <c:pt idx="151">
                <c:v>1855.558</c:v>
              </c:pt>
              <c:pt idx="152">
                <c:v>1855.558</c:v>
              </c:pt>
              <c:pt idx="153">
                <c:v>1743.7629999999997</c:v>
              </c:pt>
              <c:pt idx="154">
                <c:v>1743.7629999999997</c:v>
              </c:pt>
              <c:pt idx="155">
                <c:v>1743.7629999999997</c:v>
              </c:pt>
              <c:pt idx="156">
                <c:v>1743.7629999999997</c:v>
              </c:pt>
              <c:pt idx="157">
                <c:v>1776.13</c:v>
              </c:pt>
              <c:pt idx="158">
                <c:v>1776.13</c:v>
              </c:pt>
              <c:pt idx="159">
                <c:v>1776.13</c:v>
              </c:pt>
              <c:pt idx="160">
                <c:v>1776.13</c:v>
              </c:pt>
              <c:pt idx="161">
                <c:v>1799.7029999999997</c:v>
              </c:pt>
              <c:pt idx="162">
                <c:v>1799.7029999999997</c:v>
              </c:pt>
              <c:pt idx="163">
                <c:v>1799.7029999999997</c:v>
              </c:pt>
              <c:pt idx="164">
                <c:v>1799.7029999999997</c:v>
              </c:pt>
              <c:pt idx="165">
                <c:v>1684.6959999999999</c:v>
              </c:pt>
              <c:pt idx="166">
                <c:v>1684.6959999999999</c:v>
              </c:pt>
              <c:pt idx="167">
                <c:v>1684.6959999999999</c:v>
              </c:pt>
              <c:pt idx="168">
                <c:v>1684.6959999999999</c:v>
              </c:pt>
              <c:pt idx="169">
                <c:v>1684.6959999999999</c:v>
              </c:pt>
              <c:pt idx="170">
                <c:v>1988.3820000000001</c:v>
              </c:pt>
              <c:pt idx="171">
                <c:v>1988.3820000000001</c:v>
              </c:pt>
              <c:pt idx="172">
                <c:v>1988.3820000000001</c:v>
              </c:pt>
              <c:pt idx="173">
                <c:v>1988.3820000000001</c:v>
              </c:pt>
              <c:pt idx="174">
                <c:v>1888.4130000000002</c:v>
              </c:pt>
              <c:pt idx="175">
                <c:v>1888.4130000000002</c:v>
              </c:pt>
              <c:pt idx="176">
                <c:v>1888.4130000000002</c:v>
              </c:pt>
              <c:pt idx="177">
                <c:v>1888.4130000000002</c:v>
              </c:pt>
              <c:pt idx="178">
                <c:v>1888.4130000000002</c:v>
              </c:pt>
              <c:pt idx="179">
                <c:v>1971.3709999999999</c:v>
              </c:pt>
              <c:pt idx="180">
                <c:v>1971.3709999999999</c:v>
              </c:pt>
              <c:pt idx="181">
                <c:v>1971.3709999999999</c:v>
              </c:pt>
              <c:pt idx="182">
                <c:v>1971.3709999999999</c:v>
              </c:pt>
              <c:pt idx="183">
                <c:v>2035.320434</c:v>
              </c:pt>
              <c:pt idx="184">
                <c:v>2035.320434</c:v>
              </c:pt>
              <c:pt idx="185">
                <c:v>2035.320434</c:v>
              </c:pt>
              <c:pt idx="186">
                <c:v>2035.320434</c:v>
              </c:pt>
              <c:pt idx="187">
                <c:v>1799.7745159999999</c:v>
              </c:pt>
              <c:pt idx="188">
                <c:v>1799.7745159999999</c:v>
              </c:pt>
              <c:pt idx="189">
                <c:v>1799.7745159999999</c:v>
              </c:pt>
              <c:pt idx="190">
                <c:v>1799.7745159999999</c:v>
              </c:pt>
              <c:pt idx="191">
                <c:v>1906.7993410000001</c:v>
              </c:pt>
              <c:pt idx="192">
                <c:v>1906.7993410000001</c:v>
              </c:pt>
              <c:pt idx="193">
                <c:v>1906.7993410000001</c:v>
              </c:pt>
              <c:pt idx="194">
                <c:v>1906.7993410000001</c:v>
              </c:pt>
              <c:pt idx="195">
                <c:v>1906.7993410000001</c:v>
              </c:pt>
              <c:pt idx="196">
                <c:v>1763.6576130000003</c:v>
              </c:pt>
              <c:pt idx="197">
                <c:v>1763.6576130000003</c:v>
              </c:pt>
              <c:pt idx="198">
                <c:v>1763.6576130000003</c:v>
              </c:pt>
              <c:pt idx="199">
                <c:v>1763.6576130000003</c:v>
              </c:pt>
              <c:pt idx="200">
                <c:v>1830.7997130000001</c:v>
              </c:pt>
              <c:pt idx="201">
                <c:v>1830.7997130000001</c:v>
              </c:pt>
              <c:pt idx="202">
                <c:v>1830.7997130000001</c:v>
              </c:pt>
              <c:pt idx="203">
                <c:v>1830.7997130000001</c:v>
              </c:pt>
              <c:pt idx="204">
                <c:v>1830.7997130000001</c:v>
              </c:pt>
              <c:pt idx="205">
                <c:v>1720.2290309999998</c:v>
              </c:pt>
              <c:pt idx="206">
                <c:v>1720.2290309999998</c:v>
              </c:pt>
              <c:pt idx="207">
                <c:v>1720.2290309999998</c:v>
              </c:pt>
              <c:pt idx="208">
                <c:v>1720.2290309999998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857344"/>
        <c:axId val="199025408"/>
      </c:areaChart>
      <c:lineChart>
        <c:grouping val="standard"/>
        <c:varyColors val="0"/>
        <c:ser>
          <c:idx val="1"/>
          <c:order val="0"/>
          <c:tx>
            <c:v>Price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09"/>
              <c:pt idx="0">
                <c:v>2009</c:v>
              </c:pt>
              <c:pt idx="51">
                <c:v>2010</c:v>
              </c:pt>
              <c:pt idx="52">
                <c:v>2010</c:v>
              </c:pt>
              <c:pt idx="53">
                <c:v>2010</c:v>
              </c:pt>
              <c:pt idx="54">
                <c:v>2010</c:v>
              </c:pt>
              <c:pt idx="103">
                <c:v>2011</c:v>
              </c:pt>
              <c:pt idx="104">
                <c:v>2011</c:v>
              </c:pt>
              <c:pt idx="105">
                <c:v>2011</c:v>
              </c:pt>
              <c:pt idx="106">
                <c:v>2011</c:v>
              </c:pt>
              <c:pt idx="155">
                <c:v>2012</c:v>
              </c:pt>
              <c:pt idx="156">
                <c:v>2012</c:v>
              </c:pt>
              <c:pt idx="157">
                <c:v>2012</c:v>
              </c:pt>
              <c:pt idx="158">
                <c:v>2012</c:v>
              </c:pt>
              <c:pt idx="159">
                <c:v>2012</c:v>
              </c:pt>
              <c:pt idx="160">
                <c:v>2012</c:v>
              </c:pt>
              <c:pt idx="161">
                <c:v>2012</c:v>
              </c:pt>
              <c:pt idx="207">
                <c:v>2013</c:v>
              </c:pt>
              <c:pt idx="208">
                <c:v>2013</c:v>
              </c:pt>
            </c:numLit>
          </c:cat>
          <c:val>
            <c:numLit>
              <c:formatCode>General</c:formatCode>
              <c:ptCount val="209"/>
              <c:pt idx="0">
                <c:v>157.03608716282397</c:v>
              </c:pt>
              <c:pt idx="1">
                <c:v>156.15762376035215</c:v>
              </c:pt>
              <c:pt idx="2">
                <c:v>155.77870000000001</c:v>
              </c:pt>
              <c:pt idx="3">
                <c:v>156.75720000000001</c:v>
              </c:pt>
              <c:pt idx="4">
                <c:v>157.01920000000001</c:v>
              </c:pt>
              <c:pt idx="5">
                <c:v>156.67019999999999</c:v>
              </c:pt>
              <c:pt idx="6">
                <c:v>155.28270000000001</c:v>
              </c:pt>
              <c:pt idx="7">
                <c:v>153.91689422522771</c:v>
              </c:pt>
              <c:pt idx="8">
                <c:v>154.09106828618428</c:v>
              </c:pt>
              <c:pt idx="9">
                <c:v>153.32805288931286</c:v>
              </c:pt>
              <c:pt idx="10">
                <c:v>151.52741948972331</c:v>
              </c:pt>
              <c:pt idx="11">
                <c:v>147.67462253627056</c:v>
              </c:pt>
              <c:pt idx="12">
                <c:v>144.71004988226252</c:v>
              </c:pt>
              <c:pt idx="13">
                <c:v>142.18491940462968</c:v>
              </c:pt>
              <c:pt idx="14">
                <c:v>139.6318712232262</c:v>
              </c:pt>
              <c:pt idx="15">
                <c:v>135.61000000000001</c:v>
              </c:pt>
              <c:pt idx="16">
                <c:v>133.60854535440703</c:v>
              </c:pt>
              <c:pt idx="17">
                <c:v>132.15</c:v>
              </c:pt>
              <c:pt idx="18">
                <c:v>131.67870184119002</c:v>
              </c:pt>
              <c:pt idx="19">
                <c:v>132.88238855678355</c:v>
              </c:pt>
              <c:pt idx="20">
                <c:v>133.51733602889465</c:v>
              </c:pt>
              <c:pt idx="21">
                <c:v>133.68503117445812</c:v>
              </c:pt>
              <c:pt idx="22">
                <c:v>133.85090976255486</c:v>
              </c:pt>
              <c:pt idx="23">
                <c:v>132.54608535654958</c:v>
              </c:pt>
              <c:pt idx="24">
                <c:v>131.55594520081749</c:v>
              </c:pt>
              <c:pt idx="25">
                <c:v>131.02590717799035</c:v>
              </c:pt>
              <c:pt idx="26">
                <c:v>130.71132695347853</c:v>
              </c:pt>
              <c:pt idx="27">
                <c:v>130.68073996396865</c:v>
              </c:pt>
              <c:pt idx="28">
                <c:v>130.65131324864012</c:v>
              </c:pt>
              <c:pt idx="29">
                <c:v>130.7020172943094</c:v>
              </c:pt>
              <c:pt idx="30">
                <c:v>130.66</c:v>
              </c:pt>
              <c:pt idx="31">
                <c:v>132.39523619434704</c:v>
              </c:pt>
              <c:pt idx="32">
                <c:v>134.62002634508474</c:v>
              </c:pt>
              <c:pt idx="33">
                <c:v>136.71881001029033</c:v>
              </c:pt>
              <c:pt idx="34">
                <c:v>137.59074802252752</c:v>
              </c:pt>
              <c:pt idx="35">
                <c:v>136.00717585769718</c:v>
              </c:pt>
              <c:pt idx="36">
                <c:v>135.62841428220057</c:v>
              </c:pt>
              <c:pt idx="37">
                <c:v>134.22670156583473</c:v>
              </c:pt>
              <c:pt idx="38">
                <c:v>133.50725272051383</c:v>
              </c:pt>
              <c:pt idx="39">
                <c:v>132.89003436721933</c:v>
              </c:pt>
              <c:pt idx="40">
                <c:v>132.44470000000001</c:v>
              </c:pt>
              <c:pt idx="41">
                <c:v>132.31896520176244</c:v>
              </c:pt>
              <c:pt idx="42">
                <c:v>131.99902813776683</c:v>
              </c:pt>
              <c:pt idx="43">
                <c:v>134.42595999661197</c:v>
              </c:pt>
              <c:pt idx="44">
                <c:v>135.76174491303109</c:v>
              </c:pt>
              <c:pt idx="45">
                <c:v>138.35383508975991</c:v>
              </c:pt>
              <c:pt idx="46">
                <c:v>140.72</c:v>
              </c:pt>
              <c:pt idx="47">
                <c:v>143.61918379899566</c:v>
              </c:pt>
              <c:pt idx="48">
                <c:v>146.71993243695465</c:v>
              </c:pt>
              <c:pt idx="49">
                <c:v>149.70319454729903</c:v>
              </c:pt>
              <c:pt idx="50">
                <c:v>153.19992593017315</c:v>
              </c:pt>
              <c:pt idx="51">
                <c:v>152.92490000000001</c:v>
              </c:pt>
              <c:pt idx="52">
                <c:v>150.44480000000001</c:v>
              </c:pt>
              <c:pt idx="53">
                <c:v>149.2099</c:v>
              </c:pt>
              <c:pt idx="54">
                <c:v>148.43030000000002</c:v>
              </c:pt>
              <c:pt idx="55">
                <c:v>148.0557</c:v>
              </c:pt>
              <c:pt idx="56">
                <c:v>149.93170000000001</c:v>
              </c:pt>
              <c:pt idx="57">
                <c:v>150.9693</c:v>
              </c:pt>
              <c:pt idx="58">
                <c:v>151.0659</c:v>
              </c:pt>
              <c:pt idx="59">
                <c:v>151.34970000000001</c:v>
              </c:pt>
              <c:pt idx="60">
                <c:v>150.3954</c:v>
              </c:pt>
              <c:pt idx="61">
                <c:v>147.7568</c:v>
              </c:pt>
              <c:pt idx="62">
                <c:v>146.05029999999999</c:v>
              </c:pt>
              <c:pt idx="63">
                <c:v>145.25060000000002</c:v>
              </c:pt>
              <c:pt idx="64">
                <c:v>143.04920000000001</c:v>
              </c:pt>
              <c:pt idx="65">
                <c:v>140.7876</c:v>
              </c:pt>
              <c:pt idx="66">
                <c:v>138.79220000000001</c:v>
              </c:pt>
              <c:pt idx="67">
                <c:v>137.56820000000002</c:v>
              </c:pt>
              <c:pt idx="68">
                <c:v>136.89573668857707</c:v>
              </c:pt>
              <c:pt idx="69">
                <c:v>136.79900082493361</c:v>
              </c:pt>
              <c:pt idx="70">
                <c:v>137.09180000000001</c:v>
              </c:pt>
              <c:pt idx="71">
                <c:v>137.2216</c:v>
              </c:pt>
              <c:pt idx="72">
                <c:v>137.5316</c:v>
              </c:pt>
              <c:pt idx="73">
                <c:v>137.61660334901148</c:v>
              </c:pt>
              <c:pt idx="74">
                <c:v>137.72879245932319</c:v>
              </c:pt>
              <c:pt idx="75">
                <c:v>138.63564694626231</c:v>
              </c:pt>
              <c:pt idx="76">
                <c:v>140.11956097907768</c:v>
              </c:pt>
              <c:pt idx="77">
                <c:v>140.51595501368763</c:v>
              </c:pt>
              <c:pt idx="78">
                <c:v>139.83410140075611</c:v>
              </c:pt>
              <c:pt idx="79">
                <c:v>137.41984187279323</c:v>
              </c:pt>
              <c:pt idx="80">
                <c:v>135.43788495219215</c:v>
              </c:pt>
              <c:pt idx="81">
                <c:v>132.47842521254475</c:v>
              </c:pt>
              <c:pt idx="82">
                <c:v>134.07054291303521</c:v>
              </c:pt>
              <c:pt idx="83">
                <c:v>139.22350575746719</c:v>
              </c:pt>
              <c:pt idx="84">
                <c:v>143.83789221106284</c:v>
              </c:pt>
              <c:pt idx="85">
                <c:v>145.8059436972095</c:v>
              </c:pt>
              <c:pt idx="86">
                <c:v>146.21075939564656</c:v>
              </c:pt>
              <c:pt idx="87">
                <c:v>146.77628492895326</c:v>
              </c:pt>
              <c:pt idx="88">
                <c:v>147.48878658565624</c:v>
              </c:pt>
              <c:pt idx="89">
                <c:v>149.70493320043346</c:v>
              </c:pt>
              <c:pt idx="90">
                <c:v>150.63864447195937</c:v>
              </c:pt>
              <c:pt idx="91">
                <c:v>151.56300808037366</c:v>
              </c:pt>
              <c:pt idx="92">
                <c:v>152.36669055780172</c:v>
              </c:pt>
              <c:pt idx="93">
                <c:v>154.5039490282827</c:v>
              </c:pt>
              <c:pt idx="94">
                <c:v>155.55144953009881</c:v>
              </c:pt>
              <c:pt idx="95">
                <c:v>157.29090287928867</c:v>
              </c:pt>
              <c:pt idx="96">
                <c:v>159.40147641022605</c:v>
              </c:pt>
              <c:pt idx="97">
                <c:v>159.26572388727138</c:v>
              </c:pt>
              <c:pt idx="98">
                <c:v>156.32936172846271</c:v>
              </c:pt>
              <c:pt idx="99">
                <c:v>154.10338326551056</c:v>
              </c:pt>
              <c:pt idx="100">
                <c:v>153.47992991060173</c:v>
              </c:pt>
              <c:pt idx="101">
                <c:v>155.0393</c:v>
              </c:pt>
              <c:pt idx="102">
                <c:v>156.11530000000002</c:v>
              </c:pt>
              <c:pt idx="103">
                <c:v>156.39860000000002</c:v>
              </c:pt>
              <c:pt idx="104">
                <c:v>156.69310000000002</c:v>
              </c:pt>
              <c:pt idx="105">
                <c:v>157.56460000000001</c:v>
              </c:pt>
              <c:pt idx="106">
                <c:v>157.6585</c:v>
              </c:pt>
              <c:pt idx="107">
                <c:v>157.011</c:v>
              </c:pt>
              <c:pt idx="108">
                <c:v>156.01490000000001</c:v>
              </c:pt>
              <c:pt idx="109">
                <c:v>156.38140000000001</c:v>
              </c:pt>
              <c:pt idx="110">
                <c:v>156.00190000000001</c:v>
              </c:pt>
              <c:pt idx="111">
                <c:v>155.58250000000001</c:v>
              </c:pt>
              <c:pt idx="112">
                <c:v>155.16370000000001</c:v>
              </c:pt>
              <c:pt idx="113">
                <c:v>155.05870765858214</c:v>
              </c:pt>
              <c:pt idx="114">
                <c:v>155.08260790078367</c:v>
              </c:pt>
              <c:pt idx="115">
                <c:v>154.83427356418642</c:v>
              </c:pt>
              <c:pt idx="116">
                <c:v>154.49729269088579</c:v>
              </c:pt>
              <c:pt idx="117">
                <c:v>154.82785083687588</c:v>
              </c:pt>
              <c:pt idx="118">
                <c:v>155.40217854852202</c:v>
              </c:pt>
              <c:pt idx="119">
                <c:v>155.27080000000001</c:v>
              </c:pt>
              <c:pt idx="120">
                <c:v>155.65100000000001</c:v>
              </c:pt>
              <c:pt idx="121">
                <c:v>157.56620000000001</c:v>
              </c:pt>
              <c:pt idx="122">
                <c:v>157.85730000000001</c:v>
              </c:pt>
              <c:pt idx="123">
                <c:v>159.9795</c:v>
              </c:pt>
              <c:pt idx="124">
                <c:v>160.6379</c:v>
              </c:pt>
              <c:pt idx="125">
                <c:v>160.095</c:v>
              </c:pt>
              <c:pt idx="126">
                <c:v>160.65620000000001</c:v>
              </c:pt>
              <c:pt idx="127">
                <c:v>160.6711</c:v>
              </c:pt>
              <c:pt idx="128">
                <c:v>160.51510000000002</c:v>
              </c:pt>
              <c:pt idx="129">
                <c:v>158.73680000000002</c:v>
              </c:pt>
              <c:pt idx="130">
                <c:v>156.24720000000002</c:v>
              </c:pt>
              <c:pt idx="131">
                <c:v>153.64870000000002</c:v>
              </c:pt>
              <c:pt idx="132">
                <c:v>149.6747</c:v>
              </c:pt>
              <c:pt idx="133">
                <c:v>148.9392</c:v>
              </c:pt>
              <c:pt idx="134">
                <c:v>151.6832</c:v>
              </c:pt>
              <c:pt idx="135">
                <c:v>154.9152</c:v>
              </c:pt>
              <c:pt idx="136">
                <c:v>156.2647</c:v>
              </c:pt>
              <c:pt idx="137">
                <c:v>158.16890000000001</c:v>
              </c:pt>
              <c:pt idx="138">
                <c:v>160.06120000000001</c:v>
              </c:pt>
              <c:pt idx="139">
                <c:v>161.92230000000001</c:v>
              </c:pt>
              <c:pt idx="140">
                <c:v>161.7064984594079</c:v>
              </c:pt>
              <c:pt idx="141">
                <c:v>160.93</c:v>
              </c:pt>
              <c:pt idx="142">
                <c:v>161.2360884804383</c:v>
              </c:pt>
              <c:pt idx="143">
                <c:v>162.34069716769093</c:v>
              </c:pt>
              <c:pt idx="144">
                <c:v>162.99769492546588</c:v>
              </c:pt>
              <c:pt idx="145">
                <c:v>163.44724476964592</c:v>
              </c:pt>
              <c:pt idx="146">
                <c:v>163.73976361649673</c:v>
              </c:pt>
              <c:pt idx="147">
                <c:v>163.62729465317403</c:v>
              </c:pt>
              <c:pt idx="148">
                <c:v>162.87846215293968</c:v>
              </c:pt>
              <c:pt idx="149">
                <c:v>161.37</c:v>
              </c:pt>
              <c:pt idx="150">
                <c:v>161.54779229128357</c:v>
              </c:pt>
              <c:pt idx="151">
                <c:v>163.84</c:v>
              </c:pt>
              <c:pt idx="152">
                <c:v>165.93861626731135</c:v>
              </c:pt>
              <c:pt idx="153">
                <c:v>167.88</c:v>
              </c:pt>
              <c:pt idx="154">
                <c:v>168.6404</c:v>
              </c:pt>
              <c:pt idx="155">
                <c:v>167.82060000000001</c:v>
              </c:pt>
              <c:pt idx="156">
                <c:v>168.03829999999999</c:v>
              </c:pt>
              <c:pt idx="157">
                <c:v>168.76060000000001</c:v>
              </c:pt>
              <c:pt idx="158">
                <c:v>167.893</c:v>
              </c:pt>
              <c:pt idx="159">
                <c:v>168.3442</c:v>
              </c:pt>
              <c:pt idx="160">
                <c:v>169.57990000000001</c:v>
              </c:pt>
              <c:pt idx="161">
                <c:v>173.25729999999999</c:v>
              </c:pt>
              <c:pt idx="162">
                <c:v>175.60589999999999</c:v>
              </c:pt>
              <c:pt idx="163">
                <c:v>179.34309999999999</c:v>
              </c:pt>
              <c:pt idx="164">
                <c:v>183.08709999999999</c:v>
              </c:pt>
              <c:pt idx="165">
                <c:v>187.19820000000001</c:v>
              </c:pt>
              <c:pt idx="166">
                <c:v>188.62309999999999</c:v>
              </c:pt>
              <c:pt idx="167">
                <c:v>189.8777</c:v>
              </c:pt>
              <c:pt idx="168">
                <c:v>190.7766</c:v>
              </c:pt>
              <c:pt idx="169">
                <c:v>191.99449999999999</c:v>
              </c:pt>
              <c:pt idx="170">
                <c:v>192.49690000000001</c:v>
              </c:pt>
              <c:pt idx="171">
                <c:v>191.55330000000001</c:v>
              </c:pt>
              <c:pt idx="172">
                <c:v>189.2972</c:v>
              </c:pt>
              <c:pt idx="173">
                <c:v>185.70570000000001</c:v>
              </c:pt>
              <c:pt idx="174">
                <c:v>182.8313</c:v>
              </c:pt>
              <c:pt idx="175">
                <c:v>181.19980000000001</c:v>
              </c:pt>
              <c:pt idx="176">
                <c:v>180.4308</c:v>
              </c:pt>
              <c:pt idx="177">
                <c:v>179.62289999999999</c:v>
              </c:pt>
              <c:pt idx="178">
                <c:v>177.6859</c:v>
              </c:pt>
              <c:pt idx="179">
                <c:v>175.16229999999999</c:v>
              </c:pt>
              <c:pt idx="180">
                <c:v>173.81631471024096</c:v>
              </c:pt>
              <c:pt idx="181">
                <c:v>170.89041057275665</c:v>
              </c:pt>
              <c:pt idx="182">
                <c:v>170.76634133879531</c:v>
              </c:pt>
              <c:pt idx="183">
                <c:v>171.60794264412084</c:v>
              </c:pt>
              <c:pt idx="184">
                <c:v>169.08498263866986</c:v>
              </c:pt>
              <c:pt idx="185">
                <c:v>170.35250884647112</c:v>
              </c:pt>
              <c:pt idx="186">
                <c:v>169.25704128761728</c:v>
              </c:pt>
              <c:pt idx="187">
                <c:v>169.16713364351705</c:v>
              </c:pt>
              <c:pt idx="188">
                <c:v>169.8488384102325</c:v>
              </c:pt>
              <c:pt idx="189">
                <c:v>171.49680000000001</c:v>
              </c:pt>
              <c:pt idx="190">
                <c:v>172.29599999999999</c:v>
              </c:pt>
              <c:pt idx="191">
                <c:v>172.11</c:v>
              </c:pt>
              <c:pt idx="192">
                <c:v>172.29</c:v>
              </c:pt>
              <c:pt idx="193">
                <c:v>172.09806842985509</c:v>
              </c:pt>
              <c:pt idx="194">
                <c:v>172.31001535263255</c:v>
              </c:pt>
              <c:pt idx="195">
                <c:v>171.03</c:v>
              </c:pt>
              <c:pt idx="196">
                <c:v>171.73886237123781</c:v>
              </c:pt>
              <c:pt idx="197">
                <c:v>171.27</c:v>
              </c:pt>
              <c:pt idx="198">
                <c:v>171.16570732521623</c:v>
              </c:pt>
              <c:pt idx="199">
                <c:v>170.20644884675082</c:v>
              </c:pt>
              <c:pt idx="200">
                <c:v>167.65</c:v>
              </c:pt>
              <c:pt idx="201">
                <c:v>165.37166725889472</c:v>
              </c:pt>
              <c:pt idx="202">
                <c:v>164.56904961328641</c:v>
              </c:pt>
              <c:pt idx="203">
                <c:v>165.0227317955127</c:v>
              </c:pt>
              <c:pt idx="204">
                <c:v>#N/A</c:v>
              </c:pt>
              <c:pt idx="205">
                <c:v>#N/A</c:v>
              </c:pt>
              <c:pt idx="206">
                <c:v>#N/A</c:v>
              </c:pt>
              <c:pt idx="207">
                <c:v>#N/A</c:v>
              </c:pt>
              <c:pt idx="208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27712"/>
        <c:axId val="210625280"/>
      </c:lineChart>
      <c:catAx>
        <c:axId val="1888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25408"/>
        <c:crossesAt val="1100"/>
        <c:auto val="1"/>
        <c:lblAlgn val="ctr"/>
        <c:lblOffset val="100"/>
        <c:tickLblSkip val="13"/>
        <c:tickMarkSkip val="13"/>
        <c:noMultiLvlLbl val="0"/>
      </c:catAx>
      <c:valAx>
        <c:axId val="199025408"/>
        <c:scaling>
          <c:orientation val="minMax"/>
          <c:max val="2400"/>
          <c:min val="1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Saughterin1000 T</a:t>
                </a:r>
              </a:p>
            </c:rich>
          </c:tx>
          <c:layout>
            <c:manualLayout>
              <c:xMode val="edge"/>
              <c:yMode val="edge"/>
              <c:x val="7.57189754950356E-3"/>
              <c:y val="0.37213387186705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857344"/>
        <c:crosses val="autoZero"/>
        <c:crossBetween val="midCat"/>
        <c:majorUnit val="200"/>
        <c:minorUnit val="40"/>
      </c:valAx>
      <c:catAx>
        <c:axId val="19902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625280"/>
        <c:crosses val="autoZero"/>
        <c:auto val="1"/>
        <c:lblAlgn val="ctr"/>
        <c:lblOffset val="100"/>
        <c:noMultiLvlLbl val="0"/>
      </c:catAx>
      <c:valAx>
        <c:axId val="210625280"/>
        <c:scaling>
          <c:orientation val="minMax"/>
          <c:max val="202"/>
          <c:min val="105"/>
        </c:scaling>
        <c:delete val="0"/>
        <c:axPos val="r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Euro/ 100kg</a:t>
                </a:r>
              </a:p>
            </c:rich>
          </c:tx>
          <c:layout>
            <c:manualLayout>
              <c:xMode val="edge"/>
              <c:yMode val="edge"/>
              <c:x val="0.96163741000264868"/>
              <c:y val="0.42820883140902721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027712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959666692148918"/>
          <c:y val="0.93213340573807579"/>
          <c:w val="0.61029898785587577"/>
          <c:h val="6.627038200535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&amp;L&amp;Z&amp;F</c:oddHeader>
    </c:headerFooter>
    <c:pageMargins b="0.56000000000000005" l="0.75" r="0.75" t="0.66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the EU 
pig carcase price</a:t>
            </a:r>
          </a:p>
        </c:rich>
      </c:tx>
      <c:layout>
        <c:manualLayout>
          <c:xMode val="edge"/>
          <c:yMode val="edge"/>
          <c:x val="0.34261953080607188"/>
          <c:y val="2.566294894372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31175269757952E-2"/>
          <c:y val="0.12061611255632577"/>
          <c:w val="0.90305531253037818"/>
          <c:h val="0.7108651740021753"/>
        </c:manualLayout>
      </c:layout>
      <c:lineChart>
        <c:grouping val="standard"/>
        <c:varyColors val="0"/>
        <c:ser>
          <c:idx val="0"/>
          <c:order val="0"/>
          <c:tx>
            <c:v>5 yr Avg (08-12)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139.02838487512719</c:v>
              </c:pt>
              <c:pt idx="1">
                <c:v>137.56828350188965</c:v>
              </c:pt>
              <c:pt idx="2">
                <c:v>136.06919605476259</c:v>
              </c:pt>
              <c:pt idx="3">
                <c:v>136.40539965533253</c:v>
              </c:pt>
              <c:pt idx="4">
                <c:v>138.38398361040214</c:v>
              </c:pt>
              <c:pt idx="5">
                <c:v>139.84158154783918</c:v>
              </c:pt>
              <c:pt idx="6">
                <c:v>141.14786630311318</c:v>
              </c:pt>
              <c:pt idx="7">
                <c:v>142.53462826008789</c:v>
              </c:pt>
              <c:pt idx="8">
                <c:v>143.49901585073994</c:v>
              </c:pt>
              <c:pt idx="9">
                <c:v>144.30851133373366</c:v>
              </c:pt>
              <c:pt idx="10">
                <c:v>145.38022330122504</c:v>
              </c:pt>
              <c:pt idx="11">
                <c:v>145.84453773459387</c:v>
              </c:pt>
              <c:pt idx="12">
                <c:v>146.28228348000275</c:v>
              </c:pt>
              <c:pt idx="13">
                <c:v>146.94996490774389</c:v>
              </c:pt>
              <c:pt idx="14">
                <c:v>147.55803345445401</c:v>
              </c:pt>
              <c:pt idx="15">
                <c:v>147.54297947980163</c:v>
              </c:pt>
              <c:pt idx="16">
                <c:v>148.44171252548182</c:v>
              </c:pt>
              <c:pt idx="17">
                <c:v>149.23882885699157</c:v>
              </c:pt>
              <c:pt idx="18">
                <c:v>149.79358651398914</c:v>
              </c:pt>
              <c:pt idx="19">
                <c:v>150.60679383013431</c:v>
              </c:pt>
              <c:pt idx="20">
                <c:v>152.260273344582</c:v>
              </c:pt>
              <c:pt idx="21">
                <c:v>154.25272538833923</c:v>
              </c:pt>
              <c:pt idx="22">
                <c:v>156.42720892551537</c:v>
              </c:pt>
              <c:pt idx="23">
                <c:v>158.21753111266815</c:v>
              </c:pt>
              <c:pt idx="24">
                <c:v>158.50377535738372</c:v>
              </c:pt>
              <c:pt idx="25">
                <c:v>158.63644941639942</c:v>
              </c:pt>
              <c:pt idx="26">
                <c:v>159.32153743256481</c:v>
              </c:pt>
              <c:pt idx="27">
                <c:v>159.36516475207046</c:v>
              </c:pt>
              <c:pt idx="28">
                <c:v>159.87255999999999</c:v>
              </c:pt>
              <c:pt idx="29">
                <c:v>160.99333999999999</c:v>
              </c:pt>
              <c:pt idx="30">
                <c:v>162.35489999999999</c:v>
              </c:pt>
              <c:pt idx="31">
                <c:v>162.82762</c:v>
              </c:pt>
              <c:pt idx="32">
                <c:v>163.05760000000001</c:v>
              </c:pt>
              <c:pt idx="33">
                <c:v>163.23483884504554</c:v>
              </c:pt>
              <c:pt idx="34">
                <c:v>163.55075961004292</c:v>
              </c:pt>
              <c:pt idx="35">
                <c:v>163.51479328290907</c:v>
              </c:pt>
              <c:pt idx="36">
                <c:v>163.18591911607729</c:v>
              </c:pt>
              <c:pt idx="37">
                <c:v>161.70603035442497</c:v>
              </c:pt>
              <c:pt idx="38">
                <c:v>160.35130310268062</c:v>
              </c:pt>
              <c:pt idx="39">
                <c:v>159.13317959063033</c:v>
              </c:pt>
              <c:pt idx="40">
                <c:v>157.78319424464524</c:v>
              </c:pt>
              <c:pt idx="41">
                <c:v>156.03278733771543</c:v>
              </c:pt>
              <c:pt idx="42">
                <c:v>154.3029607532952</c:v>
              </c:pt>
              <c:pt idx="43">
                <c:v>152.7183324011321</c:v>
              </c:pt>
              <c:pt idx="44">
                <c:v>151.96180611797121</c:v>
              </c:pt>
              <c:pt idx="45">
                <c:v>151.694030143568</c:v>
              </c:pt>
              <c:pt idx="46">
                <c:v>151.53470112159815</c:v>
              </c:pt>
              <c:pt idx="47">
                <c:v>151.56623002058785</c:v>
              </c:pt>
              <c:pt idx="48">
                <c:v>151.21197134176344</c:v>
              </c:pt>
              <c:pt idx="49">
                <c:v>150.64703220917363</c:v>
              </c:pt>
              <c:pt idx="50">
                <c:v>149.09938215745234</c:v>
              </c:pt>
              <c:pt idx="51">
                <c:v>147.8924819758326</c:v>
              </c:pt>
            </c:numLit>
          </c:val>
          <c:smooth val="0"/>
        </c:ser>
        <c:ser>
          <c:idx val="3"/>
          <c:order val="1"/>
          <c:tx>
            <c:v>2010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130.68073996396865</c:v>
              </c:pt>
              <c:pt idx="1">
                <c:v>130.65131324864012</c:v>
              </c:pt>
              <c:pt idx="2">
                <c:v>130.7020172943094</c:v>
              </c:pt>
              <c:pt idx="3">
                <c:v>130.66</c:v>
              </c:pt>
              <c:pt idx="4">
                <c:v>132.39523619434704</c:v>
              </c:pt>
              <c:pt idx="5">
                <c:v>134.62002634508474</c:v>
              </c:pt>
              <c:pt idx="6">
                <c:v>136.71881001029033</c:v>
              </c:pt>
              <c:pt idx="7">
                <c:v>137.59074802252752</c:v>
              </c:pt>
              <c:pt idx="8">
                <c:v>136.00717585769718</c:v>
              </c:pt>
              <c:pt idx="9">
                <c:v>135.62841428220057</c:v>
              </c:pt>
              <c:pt idx="10">
                <c:v>134.22670156583473</c:v>
              </c:pt>
              <c:pt idx="11">
                <c:v>133.50725272051383</c:v>
              </c:pt>
              <c:pt idx="12">
                <c:v>132.89003436721933</c:v>
              </c:pt>
              <c:pt idx="13">
                <c:v>132.44470000000001</c:v>
              </c:pt>
              <c:pt idx="14">
                <c:v>132.31896520176244</c:v>
              </c:pt>
              <c:pt idx="15">
                <c:v>131.99902813776683</c:v>
              </c:pt>
              <c:pt idx="16">
                <c:v>134.42595999661197</c:v>
              </c:pt>
              <c:pt idx="17">
                <c:v>135.76174491303109</c:v>
              </c:pt>
              <c:pt idx="18">
                <c:v>138.35383508975991</c:v>
              </c:pt>
              <c:pt idx="19">
                <c:v>140.72</c:v>
              </c:pt>
              <c:pt idx="20">
                <c:v>143.61918379899566</c:v>
              </c:pt>
              <c:pt idx="21">
                <c:v>146.71993243695465</c:v>
              </c:pt>
              <c:pt idx="22">
                <c:v>149.70319454729903</c:v>
              </c:pt>
              <c:pt idx="23">
                <c:v>153.19992593017315</c:v>
              </c:pt>
              <c:pt idx="24">
                <c:v>152.92490000000001</c:v>
              </c:pt>
              <c:pt idx="25">
                <c:v>150.44480000000001</c:v>
              </c:pt>
              <c:pt idx="26">
                <c:v>149.2099</c:v>
              </c:pt>
              <c:pt idx="27">
                <c:v>148.43030000000002</c:v>
              </c:pt>
              <c:pt idx="28">
                <c:v>148.0557</c:v>
              </c:pt>
              <c:pt idx="29">
                <c:v>149.93170000000001</c:v>
              </c:pt>
              <c:pt idx="30">
                <c:v>150.9693</c:v>
              </c:pt>
              <c:pt idx="31">
                <c:v>151.0659</c:v>
              </c:pt>
              <c:pt idx="32">
                <c:v>151.34970000000001</c:v>
              </c:pt>
              <c:pt idx="33">
                <c:v>150.3954</c:v>
              </c:pt>
              <c:pt idx="34">
                <c:v>147.7568</c:v>
              </c:pt>
              <c:pt idx="35">
                <c:v>146.05029999999999</c:v>
              </c:pt>
              <c:pt idx="36">
                <c:v>145.25060000000002</c:v>
              </c:pt>
              <c:pt idx="37">
                <c:v>143.04920000000001</c:v>
              </c:pt>
              <c:pt idx="38">
                <c:v>140.7876</c:v>
              </c:pt>
              <c:pt idx="39">
                <c:v>138.79220000000001</c:v>
              </c:pt>
              <c:pt idx="40">
                <c:v>137.56820000000002</c:v>
              </c:pt>
              <c:pt idx="41">
                <c:v>136.89573668857707</c:v>
              </c:pt>
              <c:pt idx="42">
                <c:v>136.79900082493361</c:v>
              </c:pt>
              <c:pt idx="43">
                <c:v>137.09180000000001</c:v>
              </c:pt>
              <c:pt idx="44">
                <c:v>137.2216</c:v>
              </c:pt>
              <c:pt idx="45">
                <c:v>137.5316</c:v>
              </c:pt>
              <c:pt idx="46">
                <c:v>137.61660334901148</c:v>
              </c:pt>
              <c:pt idx="47">
                <c:v>137.72879245932319</c:v>
              </c:pt>
              <c:pt idx="48">
                <c:v>138.63564694626231</c:v>
              </c:pt>
              <c:pt idx="49">
                <c:v>140.11956097907768</c:v>
              </c:pt>
              <c:pt idx="50">
                <c:v>140.51595501368763</c:v>
              </c:pt>
              <c:pt idx="51">
                <c:v>139.83410140075611</c:v>
              </c:pt>
            </c:numLit>
          </c:val>
          <c:smooth val="0"/>
        </c:ser>
        <c:ser>
          <c:idx val="4"/>
          <c:order val="2"/>
          <c:tx>
            <c:v>2011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137.41984187279323</c:v>
              </c:pt>
              <c:pt idx="1">
                <c:v>135.43788495219215</c:v>
              </c:pt>
              <c:pt idx="2">
                <c:v>132.47842521254475</c:v>
              </c:pt>
              <c:pt idx="3">
                <c:v>134.07054291303521</c:v>
              </c:pt>
              <c:pt idx="4">
                <c:v>139.22350575746719</c:v>
              </c:pt>
              <c:pt idx="5">
                <c:v>143.83789221106284</c:v>
              </c:pt>
              <c:pt idx="6">
                <c:v>145.8059436972095</c:v>
              </c:pt>
              <c:pt idx="7">
                <c:v>146.21075939564656</c:v>
              </c:pt>
              <c:pt idx="8">
                <c:v>146.77628492895326</c:v>
              </c:pt>
              <c:pt idx="9">
                <c:v>147.48878658565624</c:v>
              </c:pt>
              <c:pt idx="10">
                <c:v>149.70493320043346</c:v>
              </c:pt>
              <c:pt idx="11">
                <c:v>150.63864447195937</c:v>
              </c:pt>
              <c:pt idx="12">
                <c:v>151.56300808037366</c:v>
              </c:pt>
              <c:pt idx="13">
                <c:v>152.36669055780172</c:v>
              </c:pt>
              <c:pt idx="14">
                <c:v>154.5039490282827</c:v>
              </c:pt>
              <c:pt idx="15">
                <c:v>155.55144953009881</c:v>
              </c:pt>
              <c:pt idx="16">
                <c:v>157.29090287928867</c:v>
              </c:pt>
              <c:pt idx="17">
                <c:v>159.40147641022605</c:v>
              </c:pt>
              <c:pt idx="18">
                <c:v>159.26572388727138</c:v>
              </c:pt>
              <c:pt idx="19">
                <c:v>156.32936172846271</c:v>
              </c:pt>
              <c:pt idx="20">
                <c:v>154.10338326551056</c:v>
              </c:pt>
              <c:pt idx="21">
                <c:v>153.47992991060173</c:v>
              </c:pt>
              <c:pt idx="22">
                <c:v>155.0393</c:v>
              </c:pt>
              <c:pt idx="23">
                <c:v>156.11530000000002</c:v>
              </c:pt>
              <c:pt idx="24">
                <c:v>156.39860000000002</c:v>
              </c:pt>
              <c:pt idx="25">
                <c:v>156.69310000000002</c:v>
              </c:pt>
              <c:pt idx="26">
                <c:v>157.56460000000001</c:v>
              </c:pt>
              <c:pt idx="27">
                <c:v>157.6585</c:v>
              </c:pt>
              <c:pt idx="28">
                <c:v>157.011</c:v>
              </c:pt>
              <c:pt idx="29">
                <c:v>156.01490000000001</c:v>
              </c:pt>
              <c:pt idx="30">
                <c:v>156.38140000000001</c:v>
              </c:pt>
              <c:pt idx="31">
                <c:v>156.00190000000001</c:v>
              </c:pt>
              <c:pt idx="32">
                <c:v>155.58250000000001</c:v>
              </c:pt>
              <c:pt idx="33">
                <c:v>155.16370000000001</c:v>
              </c:pt>
              <c:pt idx="34">
                <c:v>155.05870765858214</c:v>
              </c:pt>
              <c:pt idx="35">
                <c:v>155.08260790078367</c:v>
              </c:pt>
              <c:pt idx="36">
                <c:v>154.83427356418642</c:v>
              </c:pt>
              <c:pt idx="37">
                <c:v>154.49729269088579</c:v>
              </c:pt>
              <c:pt idx="38">
                <c:v>154.82785083687588</c:v>
              </c:pt>
              <c:pt idx="39">
                <c:v>155.40217854852202</c:v>
              </c:pt>
              <c:pt idx="40">
                <c:v>155.27080000000001</c:v>
              </c:pt>
              <c:pt idx="41">
                <c:v>155.65100000000001</c:v>
              </c:pt>
              <c:pt idx="42">
                <c:v>157.56620000000001</c:v>
              </c:pt>
              <c:pt idx="43">
                <c:v>157.85730000000001</c:v>
              </c:pt>
              <c:pt idx="44">
                <c:v>159.9795</c:v>
              </c:pt>
              <c:pt idx="45">
                <c:v>160.6379</c:v>
              </c:pt>
              <c:pt idx="46">
                <c:v>160.095</c:v>
              </c:pt>
              <c:pt idx="47">
                <c:v>160.65620000000001</c:v>
              </c:pt>
              <c:pt idx="48">
                <c:v>160.6711</c:v>
              </c:pt>
              <c:pt idx="49">
                <c:v>160.51510000000002</c:v>
              </c:pt>
              <c:pt idx="50">
                <c:v>158.73680000000002</c:v>
              </c:pt>
              <c:pt idx="51">
                <c:v>156.24720000000002</c:v>
              </c:pt>
            </c:numLit>
          </c:val>
          <c:smooth val="0"/>
        </c:ser>
        <c:ser>
          <c:idx val="1"/>
          <c:order val="3"/>
          <c:tx>
            <c:v>2012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2"/>
              <c:pt idx="0">
                <c:v>153.64870000000002</c:v>
              </c:pt>
              <c:pt idx="1">
                <c:v>149.6747</c:v>
              </c:pt>
              <c:pt idx="2">
                <c:v>148.9392</c:v>
              </c:pt>
              <c:pt idx="3">
                <c:v>151.6832</c:v>
              </c:pt>
              <c:pt idx="4">
                <c:v>154.9152</c:v>
              </c:pt>
              <c:pt idx="5">
                <c:v>156.2647</c:v>
              </c:pt>
              <c:pt idx="6">
                <c:v>158.16890000000001</c:v>
              </c:pt>
              <c:pt idx="7">
                <c:v>160.06120000000001</c:v>
              </c:pt>
              <c:pt idx="8">
                <c:v>161.92230000000001</c:v>
              </c:pt>
              <c:pt idx="9">
                <c:v>161.7064984594079</c:v>
              </c:pt>
              <c:pt idx="10">
                <c:v>160.93</c:v>
              </c:pt>
              <c:pt idx="11">
                <c:v>161.2360884804383</c:v>
              </c:pt>
              <c:pt idx="12">
                <c:v>162.34069716769093</c:v>
              </c:pt>
              <c:pt idx="13">
                <c:v>162.99769492546588</c:v>
              </c:pt>
              <c:pt idx="14">
                <c:v>163.44724476964592</c:v>
              </c:pt>
              <c:pt idx="15">
                <c:v>163.73976361649673</c:v>
              </c:pt>
              <c:pt idx="16">
                <c:v>163.62729465317403</c:v>
              </c:pt>
              <c:pt idx="17">
                <c:v>162.87846215293968</c:v>
              </c:pt>
              <c:pt idx="18">
                <c:v>161.37</c:v>
              </c:pt>
              <c:pt idx="19">
                <c:v>161.54779229128357</c:v>
              </c:pt>
              <c:pt idx="20">
                <c:v>163.84</c:v>
              </c:pt>
              <c:pt idx="21">
                <c:v>165.93861626731135</c:v>
              </c:pt>
              <c:pt idx="22">
                <c:v>167.88</c:v>
              </c:pt>
              <c:pt idx="23">
                <c:v>168.6404</c:v>
              </c:pt>
              <c:pt idx="24">
                <c:v>167.82060000000001</c:v>
              </c:pt>
              <c:pt idx="25">
                <c:v>168.03829999999999</c:v>
              </c:pt>
              <c:pt idx="26">
                <c:v>168.76060000000001</c:v>
              </c:pt>
              <c:pt idx="27">
                <c:v>167.893</c:v>
              </c:pt>
              <c:pt idx="28">
                <c:v>168.3442</c:v>
              </c:pt>
              <c:pt idx="29">
                <c:v>169.57990000000001</c:v>
              </c:pt>
              <c:pt idx="30">
                <c:v>173.25729999999999</c:v>
              </c:pt>
              <c:pt idx="31">
                <c:v>175.60589999999999</c:v>
              </c:pt>
              <c:pt idx="32">
                <c:v>179.34309999999999</c:v>
              </c:pt>
              <c:pt idx="33">
                <c:v>183.08709999999999</c:v>
              </c:pt>
              <c:pt idx="34">
                <c:v>187.19820000000001</c:v>
              </c:pt>
              <c:pt idx="35">
                <c:v>188.62309999999999</c:v>
              </c:pt>
              <c:pt idx="36">
                <c:v>189.8777</c:v>
              </c:pt>
              <c:pt idx="37">
                <c:v>190.7766</c:v>
              </c:pt>
              <c:pt idx="38">
                <c:v>191.99449999999999</c:v>
              </c:pt>
              <c:pt idx="39">
                <c:v>192.49690000000001</c:v>
              </c:pt>
              <c:pt idx="40">
                <c:v>191.55330000000001</c:v>
              </c:pt>
              <c:pt idx="41">
                <c:v>189.2972</c:v>
              </c:pt>
              <c:pt idx="42">
                <c:v>185.70570000000001</c:v>
              </c:pt>
              <c:pt idx="43">
                <c:v>182.8313</c:v>
              </c:pt>
              <c:pt idx="44">
                <c:v>181.19980000000001</c:v>
              </c:pt>
              <c:pt idx="45">
                <c:v>180.4308</c:v>
              </c:pt>
              <c:pt idx="46">
                <c:v>179.62289999999999</c:v>
              </c:pt>
              <c:pt idx="47">
                <c:v>177.6859</c:v>
              </c:pt>
              <c:pt idx="48">
                <c:v>175.16229999999999</c:v>
              </c:pt>
              <c:pt idx="49">
                <c:v>173.81631471024096</c:v>
              </c:pt>
              <c:pt idx="50">
                <c:v>170.89041057275665</c:v>
              </c:pt>
              <c:pt idx="51">
                <c:v>170.76634133879531</c:v>
              </c:pt>
            </c:numLit>
          </c:val>
          <c:smooth val="0"/>
        </c:ser>
        <c:ser>
          <c:idx val="2"/>
          <c:order val="4"/>
          <c:tx>
            <c:v>2013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3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171.60794264412084</c:v>
              </c:pt>
              <c:pt idx="1">
                <c:v>169.08498263866986</c:v>
              </c:pt>
              <c:pt idx="2">
                <c:v>170.35250884647112</c:v>
              </c:pt>
              <c:pt idx="3">
                <c:v>169.25704128761728</c:v>
              </c:pt>
              <c:pt idx="4">
                <c:v>169.16713364351705</c:v>
              </c:pt>
              <c:pt idx="5">
                <c:v>169.8488384102325</c:v>
              </c:pt>
              <c:pt idx="6">
                <c:v>171.49680000000001</c:v>
              </c:pt>
              <c:pt idx="7">
                <c:v>172.29599999999999</c:v>
              </c:pt>
              <c:pt idx="8">
                <c:v>172.11</c:v>
              </c:pt>
              <c:pt idx="9">
                <c:v>172.29</c:v>
              </c:pt>
              <c:pt idx="10">
                <c:v>172.09806842985509</c:v>
              </c:pt>
              <c:pt idx="11">
                <c:v>172.31001535263255</c:v>
              </c:pt>
              <c:pt idx="12">
                <c:v>171.03</c:v>
              </c:pt>
              <c:pt idx="13">
                <c:v>171.73886237123781</c:v>
              </c:pt>
              <c:pt idx="14">
                <c:v>171.27</c:v>
              </c:pt>
              <c:pt idx="15">
                <c:v>171.16570732521623</c:v>
              </c:pt>
              <c:pt idx="16">
                <c:v>170.20644884675082</c:v>
              </c:pt>
              <c:pt idx="17">
                <c:v>167.65</c:v>
              </c:pt>
              <c:pt idx="18">
                <c:v>165.37166725889472</c:v>
              </c:pt>
              <c:pt idx="19">
                <c:v>164.56904961328641</c:v>
              </c:pt>
              <c:pt idx="20">
                <c:v>165.0227317955127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6768"/>
        <c:axId val="211938304"/>
      </c:lineChart>
      <c:dateAx>
        <c:axId val="211936768"/>
        <c:scaling>
          <c:orientation val="minMax"/>
        </c:scaling>
        <c:delete val="0"/>
        <c:axPos val="b"/>
        <c:numFmt formatCode="mmm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211938304"/>
        <c:crosses val="autoZero"/>
        <c:auto val="0"/>
        <c:lblOffset val="100"/>
        <c:baseTimeUnit val="days"/>
        <c:majorUnit val="1"/>
        <c:majorTimeUnit val="months"/>
      </c:dateAx>
      <c:valAx>
        <c:axId val="211938304"/>
        <c:scaling>
          <c:orientation val="minMax"/>
          <c:max val="195"/>
          <c:min val="1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€/100 kg</a:t>
                </a:r>
              </a:p>
            </c:rich>
          </c:tx>
          <c:layout>
            <c:manualLayout>
              <c:xMode val="edge"/>
              <c:yMode val="edge"/>
              <c:x val="9.6587926509186361E-3"/>
              <c:y val="0.39777641076115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  <a:endParaRPr lang="en-US"/>
          </a:p>
        </c:txPr>
        <c:crossAx val="211936768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385785761154855E-2"/>
          <c:y val="0.93156687445319342"/>
          <c:w val="0.96973712270341195"/>
          <c:h val="6.15912073490814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 MT"/>
          <a:ea typeface="Arial MT"/>
          <a:cs typeface="Arial MT"/>
        </a:defRPr>
      </a:pPr>
      <a:endParaRPr lang="en-US"/>
    </a:p>
  </c:txPr>
  <c:printSettings>
    <c:headerFooter alignWithMargins="0"/>
    <c:pageMargins b="0.5" l="0.75" r="0.75" t="0.6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Development of EU piglet prices</a:t>
            </a:r>
          </a:p>
        </c:rich>
      </c:tx>
      <c:layout>
        <c:manualLayout>
          <c:xMode val="edge"/>
          <c:yMode val="edge"/>
          <c:x val="0.21722116751216375"/>
          <c:y val="3.5805706104918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7240704500978"/>
          <c:y val="0.10741687979539642"/>
          <c:w val="0.85909980430528377"/>
          <c:h val="0.72122762148337594"/>
        </c:manualLayout>
      </c:layout>
      <c:lineChart>
        <c:grouping val="standard"/>
        <c:varyColors val="0"/>
        <c:ser>
          <c:idx val="3"/>
          <c:order val="0"/>
          <c:tx>
            <c:v>5 yr avg (08 - 12)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39.469640000000005</c:v>
              </c:pt>
              <c:pt idx="1">
                <c:v>39.041060000000002</c:v>
              </c:pt>
              <c:pt idx="2">
                <c:v>38.967880000000001</c:v>
              </c:pt>
              <c:pt idx="3">
                <c:v>39.248380000000004</c:v>
              </c:pt>
              <c:pt idx="4">
                <c:v>40.348299999999995</c:v>
              </c:pt>
              <c:pt idx="5">
                <c:v>41.37236</c:v>
              </c:pt>
              <c:pt idx="6">
                <c:v>42.366959999999999</c:v>
              </c:pt>
              <c:pt idx="7">
                <c:v>42.889879999999998</c:v>
              </c:pt>
              <c:pt idx="8">
                <c:v>43.79524</c:v>
              </c:pt>
              <c:pt idx="9">
                <c:v>43.9711</c:v>
              </c:pt>
              <c:pt idx="10">
                <c:v>44.396040000000006</c:v>
              </c:pt>
              <c:pt idx="11">
                <c:v>44.840479999999999</c:v>
              </c:pt>
              <c:pt idx="12">
                <c:v>44.779960000000003</c:v>
              </c:pt>
              <c:pt idx="13">
                <c:v>44.684200000000004</c:v>
              </c:pt>
              <c:pt idx="14">
                <c:v>44.894739999999999</c:v>
              </c:pt>
              <c:pt idx="15">
                <c:v>44.5593</c:v>
              </c:pt>
              <c:pt idx="16">
                <c:v>44.1357</c:v>
              </c:pt>
              <c:pt idx="17">
                <c:v>43.999960000000002</c:v>
              </c:pt>
              <c:pt idx="18">
                <c:v>43.712180000000004</c:v>
              </c:pt>
              <c:pt idx="19">
                <c:v>42.919320000000006</c:v>
              </c:pt>
              <c:pt idx="20">
                <c:v>42.619160000000001</c:v>
              </c:pt>
              <c:pt idx="21">
                <c:v>42.317819999999998</c:v>
              </c:pt>
              <c:pt idx="22">
                <c:v>42.18486</c:v>
              </c:pt>
              <c:pt idx="23">
                <c:v>42.182980000000001</c:v>
              </c:pt>
              <c:pt idx="24">
                <c:v>41.738600000000005</c:v>
              </c:pt>
              <c:pt idx="25">
                <c:v>40.999660000000006</c:v>
              </c:pt>
              <c:pt idx="26">
                <c:v>40.508860000000006</c:v>
              </c:pt>
              <c:pt idx="27">
                <c:v>40.146100000000004</c:v>
              </c:pt>
              <c:pt idx="28">
                <c:v>39.691220000000001</c:v>
              </c:pt>
              <c:pt idx="29">
                <c:v>39.563859999999998</c:v>
              </c:pt>
              <c:pt idx="30">
                <c:v>39.139660000000006</c:v>
              </c:pt>
              <c:pt idx="31">
                <c:v>38.711419999999997</c:v>
              </c:pt>
              <c:pt idx="32">
                <c:v>38.542060000000006</c:v>
              </c:pt>
              <c:pt idx="33">
                <c:v>38.588819999999998</c:v>
              </c:pt>
              <c:pt idx="34">
                <c:v>38.732140000000001</c:v>
              </c:pt>
              <c:pt idx="35">
                <c:v>38.794179999999997</c:v>
              </c:pt>
              <c:pt idx="36">
                <c:v>38.787079999999996</c:v>
              </c:pt>
              <c:pt idx="37">
                <c:v>38.947360000000003</c:v>
              </c:pt>
              <c:pt idx="38">
                <c:v>38.702400000000004</c:v>
              </c:pt>
              <c:pt idx="39">
                <c:v>38.585760000000001</c:v>
              </c:pt>
              <c:pt idx="40">
                <c:v>38.453859999999999</c:v>
              </c:pt>
              <c:pt idx="41">
                <c:v>38.53058</c:v>
              </c:pt>
              <c:pt idx="42">
                <c:v>38.423880000000004</c:v>
              </c:pt>
              <c:pt idx="43">
                <c:v>38.562860000000001</c:v>
              </c:pt>
              <c:pt idx="44">
                <c:v>39.101220000000005</c:v>
              </c:pt>
              <c:pt idx="45">
                <c:v>39.701439999999998</c:v>
              </c:pt>
              <c:pt idx="46">
                <c:v>40.422979999999995</c:v>
              </c:pt>
              <c:pt idx="47">
                <c:v>41.063520000000004</c:v>
              </c:pt>
              <c:pt idx="48">
                <c:v>41.586179999999999</c:v>
              </c:pt>
              <c:pt idx="49">
                <c:v>42.225759999999994</c:v>
              </c:pt>
              <c:pt idx="50">
                <c:v>42.591899999999995</c:v>
              </c:pt>
              <c:pt idx="51">
                <c:v>42.741522017738362</c:v>
              </c:pt>
            </c:numLit>
          </c:val>
          <c:smooth val="0"/>
        </c:ser>
        <c:ser>
          <c:idx val="0"/>
          <c:order val="1"/>
          <c:tx>
            <c:v>2010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41.5749</c:v>
              </c:pt>
              <c:pt idx="1">
                <c:v>40.829500000000003</c:v>
              </c:pt>
              <c:pt idx="2">
                <c:v>41.619600000000005</c:v>
              </c:pt>
              <c:pt idx="3">
                <c:v>42.394500000000001</c:v>
              </c:pt>
              <c:pt idx="4">
                <c:v>43.310400000000001</c:v>
              </c:pt>
              <c:pt idx="5">
                <c:v>44.325299999999999</c:v>
              </c:pt>
              <c:pt idx="6">
                <c:v>45.016300000000001</c:v>
              </c:pt>
              <c:pt idx="7">
                <c:v>45.569400000000002</c:v>
              </c:pt>
              <c:pt idx="8">
                <c:v>46.176300000000005</c:v>
              </c:pt>
              <c:pt idx="9">
                <c:v>45.9818</c:v>
              </c:pt>
              <c:pt idx="10">
                <c:v>46.4636</c:v>
              </c:pt>
              <c:pt idx="11">
                <c:v>46.677</c:v>
              </c:pt>
              <c:pt idx="12">
                <c:v>46.503700000000002</c:v>
              </c:pt>
              <c:pt idx="13">
                <c:v>46.506700000000002</c:v>
              </c:pt>
              <c:pt idx="14">
                <c:v>46.469799999999999</c:v>
              </c:pt>
              <c:pt idx="15">
                <c:v>45.627900000000004</c:v>
              </c:pt>
              <c:pt idx="16">
                <c:v>44.553200000000004</c:v>
              </c:pt>
              <c:pt idx="17">
                <c:v>44.422600000000003</c:v>
              </c:pt>
              <c:pt idx="18">
                <c:v>44.344999999999999</c:v>
              </c:pt>
              <c:pt idx="19">
                <c:v>43.891200000000005</c:v>
              </c:pt>
              <c:pt idx="20">
                <c:v>44.226700000000001</c:v>
              </c:pt>
              <c:pt idx="21">
                <c:v>44.514000000000003</c:v>
              </c:pt>
              <c:pt idx="22">
                <c:v>44.476500000000001</c:v>
              </c:pt>
              <c:pt idx="23">
                <c:v>44.334099999999999</c:v>
              </c:pt>
              <c:pt idx="24">
                <c:v>43.824400000000004</c:v>
              </c:pt>
              <c:pt idx="25">
                <c:v>42.9617</c:v>
              </c:pt>
              <c:pt idx="26">
                <c:v>41.876100000000001</c:v>
              </c:pt>
              <c:pt idx="27">
                <c:v>40.263000000000005</c:v>
              </c:pt>
              <c:pt idx="28">
                <c:v>39.326500000000003</c:v>
              </c:pt>
              <c:pt idx="29">
                <c:v>39.342600000000004</c:v>
              </c:pt>
              <c:pt idx="30">
                <c:v>38.874700000000004</c:v>
              </c:pt>
              <c:pt idx="31">
                <c:v>37.611699999999999</c:v>
              </c:pt>
              <c:pt idx="32">
                <c:v>37.134599999999999</c:v>
              </c:pt>
              <c:pt idx="33">
                <c:v>36.352000000000004</c:v>
              </c:pt>
              <c:pt idx="34">
                <c:v>35.627900000000004</c:v>
              </c:pt>
              <c:pt idx="35">
                <c:v>35.186500000000002</c:v>
              </c:pt>
              <c:pt idx="36">
                <c:v>34.220199999999998</c:v>
              </c:pt>
              <c:pt idx="37">
                <c:v>33.355600000000003</c:v>
              </c:pt>
              <c:pt idx="38">
                <c:v>32.8521</c:v>
              </c:pt>
              <c:pt idx="39">
                <c:v>32.531800000000004</c:v>
              </c:pt>
              <c:pt idx="40">
                <c:v>32.573999999999998</c:v>
              </c:pt>
              <c:pt idx="41">
                <c:v>32.480400000000003</c:v>
              </c:pt>
              <c:pt idx="42">
                <c:v>32.559899999999999</c:v>
              </c:pt>
              <c:pt idx="43">
                <c:v>33.090900000000005</c:v>
              </c:pt>
              <c:pt idx="44">
                <c:v>33.579000000000001</c:v>
              </c:pt>
              <c:pt idx="45">
                <c:v>34.0501</c:v>
              </c:pt>
              <c:pt idx="46">
                <c:v>34.8035</c:v>
              </c:pt>
              <c:pt idx="47">
                <c:v>35.072000000000003</c:v>
              </c:pt>
              <c:pt idx="48">
                <c:v>35.277700000000003</c:v>
              </c:pt>
              <c:pt idx="49">
                <c:v>35.725999999999999</c:v>
              </c:pt>
              <c:pt idx="50">
                <c:v>36.2059</c:v>
              </c:pt>
              <c:pt idx="51">
                <c:v>35.982100000000003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36.114800000000002</c:v>
              </c:pt>
              <c:pt idx="1">
                <c:v>35.153700000000001</c:v>
              </c:pt>
              <c:pt idx="2">
                <c:v>33.084600000000002</c:v>
              </c:pt>
              <c:pt idx="3">
                <c:v>33.629600000000003</c:v>
              </c:pt>
              <c:pt idx="4">
                <c:v>36.381</c:v>
              </c:pt>
              <c:pt idx="5">
                <c:v>38.800899999999999</c:v>
              </c:pt>
              <c:pt idx="6">
                <c:v>40.341000000000001</c:v>
              </c:pt>
              <c:pt idx="7">
                <c:v>40.799399999999999</c:v>
              </c:pt>
              <c:pt idx="8">
                <c:v>41.161500000000004</c:v>
              </c:pt>
              <c:pt idx="9">
                <c:v>41.113100000000003</c:v>
              </c:pt>
              <c:pt idx="10">
                <c:v>41.121099999999998</c:v>
              </c:pt>
              <c:pt idx="11">
                <c:v>41.680600000000005</c:v>
              </c:pt>
              <c:pt idx="12">
                <c:v>41.7361</c:v>
              </c:pt>
              <c:pt idx="13">
                <c:v>41.769300000000001</c:v>
              </c:pt>
              <c:pt idx="14">
                <c:v>42.726400000000005</c:v>
              </c:pt>
              <c:pt idx="15">
                <c:v>42.3917</c:v>
              </c:pt>
              <c:pt idx="16">
                <c:v>42.621300000000005</c:v>
              </c:pt>
              <c:pt idx="17">
                <c:v>42.299700000000001</c:v>
              </c:pt>
              <c:pt idx="18">
                <c:v>42.090900000000005</c:v>
              </c:pt>
              <c:pt idx="19">
                <c:v>40.633200000000002</c:v>
              </c:pt>
              <c:pt idx="20">
                <c:v>39.264600000000002</c:v>
              </c:pt>
              <c:pt idx="21">
                <c:v>37.922000000000004</c:v>
              </c:pt>
              <c:pt idx="22">
                <c:v>37.0916</c:v>
              </c:pt>
              <c:pt idx="23">
                <c:v>37.180900000000001</c:v>
              </c:pt>
              <c:pt idx="24">
                <c:v>36.895700000000005</c:v>
              </c:pt>
              <c:pt idx="25">
                <c:v>36.696300000000001</c:v>
              </c:pt>
              <c:pt idx="26">
                <c:v>36.695399999999999</c:v>
              </c:pt>
              <c:pt idx="27">
                <c:v>36.684100000000001</c:v>
              </c:pt>
              <c:pt idx="28">
                <c:v>36.082700000000003</c:v>
              </c:pt>
              <c:pt idx="29">
                <c:v>35.097799999999999</c:v>
              </c:pt>
              <c:pt idx="30">
                <c:v>34.306100000000001</c:v>
              </c:pt>
              <c:pt idx="31">
                <c:v>33.788800000000002</c:v>
              </c:pt>
              <c:pt idx="32">
                <c:v>33.482199999999999</c:v>
              </c:pt>
              <c:pt idx="33">
                <c:v>33.279499999999999</c:v>
              </c:pt>
              <c:pt idx="34">
                <c:v>33.213700000000003</c:v>
              </c:pt>
              <c:pt idx="35">
                <c:v>33.202100000000002</c:v>
              </c:pt>
              <c:pt idx="36">
                <c:v>33.762599999999999</c:v>
              </c:pt>
              <c:pt idx="37">
                <c:v>34.035200000000003</c:v>
              </c:pt>
              <c:pt idx="38">
                <c:v>34.462499999999999</c:v>
              </c:pt>
              <c:pt idx="39">
                <c:v>34.598300000000002</c:v>
              </c:pt>
              <c:pt idx="40">
                <c:v>34.763500000000001</c:v>
              </c:pt>
              <c:pt idx="41">
                <c:v>34.7209</c:v>
              </c:pt>
              <c:pt idx="42">
                <c:v>36.013000000000005</c:v>
              </c:pt>
              <c:pt idx="43">
                <c:v>36.753500000000003</c:v>
              </c:pt>
              <c:pt idx="44">
                <c:v>38.515100000000004</c:v>
              </c:pt>
              <c:pt idx="45">
                <c:v>39.340900000000005</c:v>
              </c:pt>
              <c:pt idx="46">
                <c:v>40.263400000000004</c:v>
              </c:pt>
              <c:pt idx="47">
                <c:v>41.279700000000005</c:v>
              </c:pt>
              <c:pt idx="48">
                <c:v>42.1462</c:v>
              </c:pt>
              <c:pt idx="49">
                <c:v>43.336300000000001</c:v>
              </c:pt>
              <c:pt idx="50">
                <c:v>44.174700000000001</c:v>
              </c:pt>
              <c:pt idx="51">
                <c:v>44.427100000000003</c:v>
              </c:pt>
            </c:numLit>
          </c:val>
          <c:smooth val="0"/>
        </c:ser>
        <c:ser>
          <c:idx val="2"/>
          <c:order val="3"/>
          <c:tx>
            <c:v>2012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45.008099999999999</c:v>
              </c:pt>
              <c:pt idx="1">
                <c:v>44.765700000000002</c:v>
              </c:pt>
              <c:pt idx="2">
                <c:v>45.540800000000004</c:v>
              </c:pt>
              <c:pt idx="3">
                <c:v>46.2806</c:v>
              </c:pt>
              <c:pt idx="4">
                <c:v>47.385899999999999</c:v>
              </c:pt>
              <c:pt idx="5">
                <c:v>48.328500000000005</c:v>
              </c:pt>
              <c:pt idx="6">
                <c:v>49.9863</c:v>
              </c:pt>
              <c:pt idx="7">
                <c:v>49.771300000000004</c:v>
              </c:pt>
              <c:pt idx="8">
                <c:v>50.671800000000005</c:v>
              </c:pt>
              <c:pt idx="9">
                <c:v>51.030500000000004</c:v>
              </c:pt>
              <c:pt idx="10">
                <c:v>51.1066</c:v>
              </c:pt>
              <c:pt idx="11">
                <c:v>51.592300000000002</c:v>
              </c:pt>
              <c:pt idx="12">
                <c:v>51.523500000000006</c:v>
              </c:pt>
              <c:pt idx="13">
                <c:v>51.071000000000005</c:v>
              </c:pt>
              <c:pt idx="14">
                <c:v>51.293500000000002</c:v>
              </c:pt>
              <c:pt idx="15">
                <c:v>51.704800000000006</c:v>
              </c:pt>
              <c:pt idx="16">
                <c:v>51.1755</c:v>
              </c:pt>
              <c:pt idx="17">
                <c:v>51.008600000000001</c:v>
              </c:pt>
              <c:pt idx="18">
                <c:v>49.830800000000004</c:v>
              </c:pt>
              <c:pt idx="19">
                <c:v>48.623899999999999</c:v>
              </c:pt>
              <c:pt idx="20">
                <c:v>48.043500000000002</c:v>
              </c:pt>
              <c:pt idx="21">
                <c:v>47.941000000000003</c:v>
              </c:pt>
              <c:pt idx="22">
                <c:v>47.521000000000001</c:v>
              </c:pt>
              <c:pt idx="23">
                <c:v>47.474200000000003</c:v>
              </c:pt>
              <c:pt idx="24">
                <c:v>46.565199999999997</c:v>
              </c:pt>
              <c:pt idx="25">
                <c:v>45.460900000000002</c:v>
              </c:pt>
              <c:pt idx="26">
                <c:v>44.958599999999997</c:v>
              </c:pt>
              <c:pt idx="27">
                <c:v>43.891399999999997</c:v>
              </c:pt>
              <c:pt idx="28">
                <c:v>42.966000000000001</c:v>
              </c:pt>
              <c:pt idx="29">
                <c:v>42.831000000000003</c:v>
              </c:pt>
              <c:pt idx="30">
                <c:v>42.238500000000002</c:v>
              </c:pt>
              <c:pt idx="31">
                <c:v>41.868099999999998</c:v>
              </c:pt>
              <c:pt idx="32">
                <c:v>42.134500000000003</c:v>
              </c:pt>
              <c:pt idx="33">
                <c:v>42.883200000000002</c:v>
              </c:pt>
              <c:pt idx="34">
                <c:v>44.2042</c:v>
              </c:pt>
              <c:pt idx="35">
                <c:v>44.860500000000002</c:v>
              </c:pt>
              <c:pt idx="36">
                <c:v>45.064300000000003</c:v>
              </c:pt>
              <c:pt idx="37">
                <c:v>45.863999999999997</c:v>
              </c:pt>
              <c:pt idx="38">
                <c:v>46.078899999999997</c:v>
              </c:pt>
              <c:pt idx="39">
                <c:v>46.6738</c:v>
              </c:pt>
              <c:pt idx="40">
                <c:v>47.160699999999999</c:v>
              </c:pt>
              <c:pt idx="41">
                <c:v>47.411900000000003</c:v>
              </c:pt>
              <c:pt idx="42">
                <c:v>47.226100000000002</c:v>
              </c:pt>
              <c:pt idx="43">
                <c:v>47.013599999999997</c:v>
              </c:pt>
              <c:pt idx="44">
                <c:v>46.862900000000003</c:v>
              </c:pt>
              <c:pt idx="45">
                <c:v>47.373100000000001</c:v>
              </c:pt>
              <c:pt idx="46">
                <c:v>47.500500000000002</c:v>
              </c:pt>
              <c:pt idx="47">
                <c:v>47.512700000000002</c:v>
              </c:pt>
              <c:pt idx="48">
                <c:v>47.553699999999999</c:v>
              </c:pt>
              <c:pt idx="49">
                <c:v>47.762699999999995</c:v>
              </c:pt>
              <c:pt idx="50">
                <c:v>47.971699999999998</c:v>
              </c:pt>
              <c:pt idx="51">
                <c:v>47.768500000000003</c:v>
              </c:pt>
            </c:numLit>
          </c:val>
          <c:smooth val="0"/>
        </c:ser>
        <c:ser>
          <c:idx val="4"/>
          <c:order val="4"/>
          <c:tx>
            <c:v>2013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2"/>
              <c:pt idx="0">
                <c:v>40910</c:v>
              </c:pt>
              <c:pt idx="1">
                <c:v>40917</c:v>
              </c:pt>
              <c:pt idx="2">
                <c:v>40924</c:v>
              </c:pt>
              <c:pt idx="3">
                <c:v>40931</c:v>
              </c:pt>
              <c:pt idx="4">
                <c:v>40938</c:v>
              </c:pt>
              <c:pt idx="5">
                <c:v>40945</c:v>
              </c:pt>
              <c:pt idx="6">
                <c:v>40952</c:v>
              </c:pt>
              <c:pt idx="7">
                <c:v>40959</c:v>
              </c:pt>
              <c:pt idx="8">
                <c:v>40966</c:v>
              </c:pt>
              <c:pt idx="9">
                <c:v>40973</c:v>
              </c:pt>
              <c:pt idx="10">
                <c:v>40980</c:v>
              </c:pt>
              <c:pt idx="11">
                <c:v>40987</c:v>
              </c:pt>
              <c:pt idx="12">
                <c:v>40994</c:v>
              </c:pt>
              <c:pt idx="13">
                <c:v>41001</c:v>
              </c:pt>
              <c:pt idx="14">
                <c:v>41008</c:v>
              </c:pt>
              <c:pt idx="15">
                <c:v>41015</c:v>
              </c:pt>
              <c:pt idx="16">
                <c:v>41022</c:v>
              </c:pt>
              <c:pt idx="17">
                <c:v>41029</c:v>
              </c:pt>
              <c:pt idx="18">
                <c:v>41036</c:v>
              </c:pt>
              <c:pt idx="19">
                <c:v>41043</c:v>
              </c:pt>
              <c:pt idx="20">
                <c:v>41050</c:v>
              </c:pt>
              <c:pt idx="21">
                <c:v>41057</c:v>
              </c:pt>
              <c:pt idx="22">
                <c:v>41064</c:v>
              </c:pt>
              <c:pt idx="23">
                <c:v>41071</c:v>
              </c:pt>
              <c:pt idx="24">
                <c:v>41078</c:v>
              </c:pt>
              <c:pt idx="25">
                <c:v>41085</c:v>
              </c:pt>
              <c:pt idx="26">
                <c:v>41092</c:v>
              </c:pt>
              <c:pt idx="27">
                <c:v>41099</c:v>
              </c:pt>
              <c:pt idx="28">
                <c:v>41106</c:v>
              </c:pt>
              <c:pt idx="29">
                <c:v>41113</c:v>
              </c:pt>
              <c:pt idx="30">
                <c:v>41120</c:v>
              </c:pt>
              <c:pt idx="31">
                <c:v>41127</c:v>
              </c:pt>
              <c:pt idx="32">
                <c:v>41134</c:v>
              </c:pt>
              <c:pt idx="33">
                <c:v>41141</c:v>
              </c:pt>
              <c:pt idx="34">
                <c:v>41148</c:v>
              </c:pt>
              <c:pt idx="35">
                <c:v>41155</c:v>
              </c:pt>
              <c:pt idx="36">
                <c:v>41162</c:v>
              </c:pt>
              <c:pt idx="37">
                <c:v>41169</c:v>
              </c:pt>
              <c:pt idx="38">
                <c:v>41176</c:v>
              </c:pt>
              <c:pt idx="39">
                <c:v>41183</c:v>
              </c:pt>
              <c:pt idx="40">
                <c:v>41190</c:v>
              </c:pt>
              <c:pt idx="41">
                <c:v>41197</c:v>
              </c:pt>
              <c:pt idx="42">
                <c:v>41204</c:v>
              </c:pt>
              <c:pt idx="43">
                <c:v>41211</c:v>
              </c:pt>
              <c:pt idx="44">
                <c:v>41218</c:v>
              </c:pt>
              <c:pt idx="45">
                <c:v>41225</c:v>
              </c:pt>
              <c:pt idx="46">
                <c:v>41232</c:v>
              </c:pt>
              <c:pt idx="47">
                <c:v>41239</c:v>
              </c:pt>
              <c:pt idx="48">
                <c:v>41246</c:v>
              </c:pt>
              <c:pt idx="49">
                <c:v>41253</c:v>
              </c:pt>
              <c:pt idx="50">
                <c:v>41260</c:v>
              </c:pt>
              <c:pt idx="51">
                <c:v>41267</c:v>
              </c:pt>
            </c:numLit>
          </c:cat>
          <c:val>
            <c:numLit>
              <c:formatCode>General</c:formatCode>
              <c:ptCount val="53"/>
              <c:pt idx="0">
                <c:v>48.167099999999998</c:v>
              </c:pt>
              <c:pt idx="1">
                <c:v>48.599200000000003</c:v>
              </c:pt>
              <c:pt idx="2">
                <c:v>48.817500000000003</c:v>
              </c:pt>
              <c:pt idx="3">
                <c:v>49.030999999999999</c:v>
              </c:pt>
              <c:pt idx="4">
                <c:v>48.951799999999999</c:v>
              </c:pt>
              <c:pt idx="5">
                <c:v>49.477400000000003</c:v>
              </c:pt>
              <c:pt idx="6">
                <c:v>50.1967</c:v>
              </c:pt>
              <c:pt idx="7">
                <c:v>51.040799999999997</c:v>
              </c:pt>
              <c:pt idx="8">
                <c:v>51.5062</c:v>
              </c:pt>
              <c:pt idx="9">
                <c:v>51.962000000000003</c:v>
              </c:pt>
              <c:pt idx="10">
                <c:v>51.827800000000003</c:v>
              </c:pt>
              <c:pt idx="11">
                <c:v>52.155200000000001</c:v>
              </c:pt>
              <c:pt idx="12">
                <c:v>51.912100000000002</c:v>
              </c:pt>
              <c:pt idx="13">
                <c:v>51.999899999999997</c:v>
              </c:pt>
              <c:pt idx="14">
                <c:v>51.792999999999999</c:v>
              </c:pt>
              <c:pt idx="15">
                <c:v>51.808999999999997</c:v>
              </c:pt>
              <c:pt idx="16">
                <c:v>50.712200000000003</c:v>
              </c:pt>
              <c:pt idx="17">
                <c:v>49.46586046255505</c:v>
              </c:pt>
              <c:pt idx="18">
                <c:v>47.852461233480184</c:v>
              </c:pt>
              <c:pt idx="19">
                <c:v>46.747500000000002</c:v>
              </c:pt>
              <c:pt idx="20">
                <c:v>45.526076762114535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98432"/>
        <c:axId val="213699968"/>
      </c:lineChart>
      <c:dateAx>
        <c:axId val="213698432"/>
        <c:scaling>
          <c:orientation val="minMax"/>
        </c:scaling>
        <c:delete val="0"/>
        <c:axPos val="b"/>
        <c:numFmt formatCode="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Berlin Sans FB Demi"/>
                <a:ea typeface="Berlin Sans FB Demi"/>
                <a:cs typeface="Berlin Sans FB Demi"/>
              </a:defRPr>
            </a:pPr>
            <a:endParaRPr lang="en-US"/>
          </a:p>
        </c:txPr>
        <c:crossAx val="213699968"/>
        <c:crossesAt val="25"/>
        <c:auto val="1"/>
        <c:lblOffset val="100"/>
        <c:baseTimeUnit val="days"/>
        <c:majorUnit val="4"/>
        <c:majorTimeUnit val="months"/>
        <c:minorUnit val="4"/>
        <c:minorTimeUnit val="days"/>
      </c:dateAx>
      <c:valAx>
        <c:axId val="213699968"/>
        <c:scaling>
          <c:orientation val="minMax"/>
          <c:max val="54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€/ piece</a:t>
                </a:r>
              </a:p>
            </c:rich>
          </c:tx>
          <c:layout>
            <c:manualLayout>
              <c:xMode val="edge"/>
              <c:yMode val="edge"/>
              <c:x val="9.7847354060979531E-3"/>
              <c:y val="0.409207212734771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698432"/>
        <c:crosses val="autoZero"/>
        <c:crossBetween val="between"/>
        <c:majorUnit val="7.5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2622389592605271E-2"/>
          <c:y val="0.88746797559395973"/>
          <c:w val="0.925636093907234"/>
          <c:h val="0.10230166683709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49" l="0.75" r="0.75" t="0.7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257175</xdr:colOff>
      <xdr:row>11</xdr:row>
      <xdr:rowOff>47625</xdr:rowOff>
    </xdr:from>
    <xdr:to>
      <xdr:col>10</xdr:col>
      <xdr:colOff>381000</xdr:colOff>
      <xdr:row>22</xdr:row>
      <xdr:rowOff>76200</xdr:rowOff>
    </xdr:to>
    <xdr:pic>
      <xdr:nvPicPr>
        <xdr:cNvPr id="61541" name="Picture 1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2343150"/>
          <a:ext cx="29051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104775</xdr:colOff>
      <xdr:row>19</xdr:row>
      <xdr:rowOff>0</xdr:rowOff>
    </xdr:from>
    <xdr:to>
      <xdr:col>9</xdr:col>
      <xdr:colOff>57150</xdr:colOff>
      <xdr:row>23</xdr:row>
      <xdr:rowOff>76200</xdr:rowOff>
    </xdr:to>
    <xdr:pic>
      <xdr:nvPicPr>
        <xdr:cNvPr id="61542" name="Picture 2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3590925"/>
          <a:ext cx="1171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8</xdr:col>
      <xdr:colOff>142875</xdr:colOff>
      <xdr:row>19</xdr:row>
      <xdr:rowOff>47625</xdr:rowOff>
    </xdr:from>
    <xdr:to>
      <xdr:col>10</xdr:col>
      <xdr:colOff>104775</xdr:colOff>
      <xdr:row>23</xdr:row>
      <xdr:rowOff>142875</xdr:rowOff>
    </xdr:to>
    <xdr:pic>
      <xdr:nvPicPr>
        <xdr:cNvPr id="61543" name="Picture 3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638550"/>
          <a:ext cx="1181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9</xdr:col>
      <xdr:colOff>190500</xdr:colOff>
      <xdr:row>19</xdr:row>
      <xdr:rowOff>28575</xdr:rowOff>
    </xdr:from>
    <xdr:to>
      <xdr:col>11</xdr:col>
      <xdr:colOff>152400</xdr:colOff>
      <xdr:row>23</xdr:row>
      <xdr:rowOff>123825</xdr:rowOff>
    </xdr:to>
    <xdr:pic>
      <xdr:nvPicPr>
        <xdr:cNvPr id="61544" name="Picture 4" descr="Pig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19500"/>
          <a:ext cx="1181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21</xdr:row>
      <xdr:rowOff>0</xdr:rowOff>
    </xdr:from>
    <xdr:to>
      <xdr:col>1</xdr:col>
      <xdr:colOff>590550</xdr:colOff>
      <xdr:row>22</xdr:row>
      <xdr:rowOff>9525</xdr:rowOff>
    </xdr:to>
    <xdr:sp macro="" textlink="">
      <xdr:nvSpPr>
        <xdr:cNvPr id="61545" name="AutoShape 5"/>
        <xdr:cNvSpPr>
          <a:spLocks noChangeArrowheads="1"/>
        </xdr:cNvSpPr>
      </xdr:nvSpPr>
      <xdr:spPr bwMode="auto">
        <a:xfrm>
          <a:off x="942975" y="3914775"/>
          <a:ext cx="257175" cy="171450"/>
        </a:xfrm>
        <a:prstGeom prst="rightArrow">
          <a:avLst>
            <a:gd name="adj1" fmla="val 50000"/>
            <a:gd name="adj2" fmla="val 3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206375</xdr:colOff>
      <xdr:row>5</xdr:row>
      <xdr:rowOff>85725</xdr:rowOff>
    </xdr:from>
    <xdr:to>
      <xdr:col>33</xdr:col>
      <xdr:colOff>473075</xdr:colOff>
      <xdr:row>37</xdr:row>
      <xdr:rowOff>76200</xdr:rowOff>
    </xdr:to>
    <xdr:graphicFrame macro="">
      <xdr:nvGraphicFramePr>
        <xdr:cNvPr id="3279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48</xdr:row>
      <xdr:rowOff>104775</xdr:rowOff>
    </xdr:from>
    <xdr:to>
      <xdr:col>16</xdr:col>
      <xdr:colOff>304800</xdr:colOff>
      <xdr:row>76</xdr:row>
      <xdr:rowOff>76200</xdr:rowOff>
    </xdr:to>
    <xdr:graphicFrame macro="">
      <xdr:nvGraphicFramePr>
        <xdr:cNvPr id="14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81</xdr:row>
      <xdr:rowOff>57150</xdr:rowOff>
    </xdr:from>
    <xdr:to>
      <xdr:col>12</xdr:col>
      <xdr:colOff>552450</xdr:colOff>
      <xdr:row>113</xdr:row>
      <xdr:rowOff>95250</xdr:rowOff>
    </xdr:to>
    <xdr:graphicFrame macro="">
      <xdr:nvGraphicFramePr>
        <xdr:cNvPr id="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139700</xdr:colOff>
      <xdr:row>1</xdr:row>
      <xdr:rowOff>76200</xdr:rowOff>
    </xdr:from>
    <xdr:to>
      <xdr:col>12</xdr:col>
      <xdr:colOff>787400</xdr:colOff>
      <xdr:row>33</xdr:row>
      <xdr:rowOff>88900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40</xdr:row>
      <xdr:rowOff>63500</xdr:rowOff>
    </xdr:from>
    <xdr:to>
      <xdr:col>12</xdr:col>
      <xdr:colOff>825500</xdr:colOff>
      <xdr:row>72</xdr:row>
      <xdr:rowOff>101600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0.20256</cdr:x>
      <cdr:y>0.14417</cdr:y>
    </cdr:from>
    <cdr:to>
      <cdr:x>0.20256</cdr:x>
      <cdr:y>0.87617</cdr:y>
    </cdr:to>
    <cdr:sp macro="" textlink="">
      <cdr:nvSpPr>
        <cdr:cNvPr id="96257" name="Line 20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73398" y="536929"/>
          <a:ext cx="0" cy="27261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0.39624</cdr:x>
      <cdr:y>0.14124</cdr:y>
    </cdr:from>
    <cdr:to>
      <cdr:x>0.39624</cdr:x>
      <cdr:y>0.87203</cdr:y>
    </cdr:to>
    <cdr:sp macro="" textlink="">
      <cdr:nvSpPr>
        <cdr:cNvPr id="96258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90967" y="526017"/>
          <a:ext cx="0" cy="27216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0.01125</cdr:x>
      <cdr:y>0.90222</cdr:y>
    </cdr:from>
    <cdr:to>
      <cdr:x>0.29549</cdr:x>
      <cdr:y>0.98547</cdr:y>
    </cdr:to>
    <cdr:sp macro="" textlink="">
      <cdr:nvSpPr>
        <cdr:cNvPr id="9625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053" y="3383317"/>
          <a:ext cx="1790474" cy="311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Berlin Sans FB Demi"/>
            </a:rPr>
            <a:t>Source: </a:t>
          </a:r>
        </a:p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Berlin Sans FB Demi"/>
            </a:rPr>
            <a:t>EU Commission DG AGRI</a:t>
          </a:r>
          <a:endParaRPr lang="en-GB"/>
        </a:p>
      </cdr:txBody>
    </cdr:sp>
  </cdr:relSizeAnchor>
  <cdr:relSizeAnchor xmlns:cdr="http://schemas.openxmlformats.org/drawingml/2006/chartDrawing">
    <cdr:from>
      <cdr:x>0.10797</cdr:x>
      <cdr:y>0.72208</cdr:y>
    </cdr:from>
    <cdr:to>
      <cdr:x>0.3831</cdr:x>
      <cdr:y>0.84014</cdr:y>
    </cdr:to>
    <cdr:sp macro="" textlink="">
      <cdr:nvSpPr>
        <cdr:cNvPr id="96260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3279" y="2708423"/>
          <a:ext cx="1733117" cy="442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25" b="1" i="0" u="none" strike="noStrike" baseline="0">
              <a:solidFill>
                <a:srgbClr val="000000"/>
              </a:solidFill>
              <a:latin typeface="Berlin Sans FB Demi"/>
            </a:rPr>
            <a:t>NB:  Monthly Slaughter </a:t>
          </a:r>
        </a:p>
        <a:p xmlns:a="http://schemas.openxmlformats.org/drawingml/2006/main">
          <a:pPr algn="l" rtl="0">
            <a:defRPr sz="1000"/>
          </a:pPr>
          <a:r>
            <a:rPr lang="en-GB" sz="825" b="1" i="0" u="none" strike="noStrike" baseline="0">
              <a:solidFill>
                <a:srgbClr val="000000"/>
              </a:solidFill>
              <a:latin typeface="Berlin Sans FB Demi"/>
            </a:rPr>
            <a:t>"official" slaughter only</a:t>
          </a:r>
          <a:endParaRPr lang="en-GB"/>
        </a:p>
      </cdr:txBody>
    </cdr:sp>
  </cdr:relSizeAnchor>
  <cdr:relSizeAnchor xmlns:cdr="http://schemas.openxmlformats.org/drawingml/2006/chartDrawing">
    <cdr:from>
      <cdr:x>0.57937</cdr:x>
      <cdr:y>0.14465</cdr:y>
    </cdr:from>
    <cdr:to>
      <cdr:x>0.57937</cdr:x>
      <cdr:y>0.87447</cdr:y>
    </cdr:to>
    <cdr:sp macro="" textlink="">
      <cdr:nvSpPr>
        <cdr:cNvPr id="96261" name="Line 205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642209" y="538717"/>
          <a:ext cx="0" cy="27180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0.77374</cdr:x>
      <cdr:y>0.16283</cdr:y>
    </cdr:from>
    <cdr:to>
      <cdr:x>0.77374</cdr:x>
      <cdr:y>0.86871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 flipV="1">
          <a:off x="4864100" y="606425"/>
          <a:ext cx="0" cy="26289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0000" mc:Ignorable="a14" a14:legacySpreadsheetColorIndex="10"/>
        </a:solidFill>
        <a:ln xmlns:a="http://schemas.openxmlformats.org/drawingml/2006/main"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rcabc.europa.eu/faces/jsp/extension/wai/navigation/container.js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irca.europa.eu/Public/irc/agri/pig/library" TargetMode="External"/><Relationship Id="rId1" Type="http://schemas.openxmlformats.org/officeDocument/2006/relationships/hyperlink" Target="mailto:michiel.ruiter@ec.europa.eu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3"/>
  <sheetViews>
    <sheetView workbookViewId="0">
      <selection activeCell="H31" sqref="H31:I33"/>
    </sheetView>
  </sheetViews>
  <sheetFormatPr defaultRowHeight="12.75"/>
  <cols>
    <col min="3" max="3" width="2.85546875" customWidth="1"/>
    <col min="7" max="7" width="14.28515625" customWidth="1"/>
  </cols>
  <sheetData>
    <row r="1" spans="1:17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</row>
    <row r="4" spans="1:17" ht="26.25">
      <c r="A4" s="127" t="s">
        <v>160</v>
      </c>
      <c r="B4" s="143"/>
      <c r="C4" s="143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43"/>
      <c r="O4" s="143"/>
      <c r="P4" s="143"/>
      <c r="Q4" s="143"/>
    </row>
    <row r="5" spans="1:17" ht="26.25">
      <c r="A5" s="127" t="s">
        <v>162</v>
      </c>
      <c r="B5" s="143"/>
      <c r="C5" s="143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3"/>
      <c r="O5" s="143"/>
      <c r="P5" s="143"/>
      <c r="Q5" s="143"/>
    </row>
    <row r="6" spans="1:17" ht="26.25">
      <c r="A6" s="127" t="s">
        <v>161</v>
      </c>
      <c r="B6" s="143"/>
      <c r="C6" s="143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43"/>
      <c r="O6" s="143"/>
      <c r="P6" s="143"/>
      <c r="Q6" s="143"/>
    </row>
    <row r="7" spans="1:17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7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>
      <c r="A19" s="129" t="s">
        <v>158</v>
      </c>
      <c r="B19" s="130"/>
      <c r="C19" s="130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>
      <c r="A20" s="130"/>
      <c r="B20" s="129" t="s">
        <v>172</v>
      </c>
      <c r="C20" s="129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>
      <c r="A21" s="129" t="s">
        <v>159</v>
      </c>
      <c r="B21" s="129"/>
      <c r="C21" s="129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1:17">
      <c r="A22" s="129"/>
      <c r="B22" s="152">
        <v>2013</v>
      </c>
      <c r="C22" s="152">
        <f>D31</f>
        <v>21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7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17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7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7">
      <c r="A28" s="128"/>
      <c r="B28" s="129" t="s">
        <v>163</v>
      </c>
      <c r="C28" s="129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</row>
    <row r="29" spans="1:17">
      <c r="A29" s="128"/>
      <c r="B29" s="131" t="s">
        <v>171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7" ht="13.5" thickBo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7" ht="29.25" customHeight="1" thickTop="1">
      <c r="A31" s="128"/>
      <c r="B31" s="132" t="s">
        <v>173</v>
      </c>
      <c r="C31" s="153"/>
      <c r="D31" s="133">
        <v>21</v>
      </c>
      <c r="E31" s="134" t="s">
        <v>164</v>
      </c>
      <c r="F31" s="134" t="s">
        <v>165</v>
      </c>
      <c r="G31" s="141" t="s">
        <v>170</v>
      </c>
      <c r="H31" s="161"/>
      <c r="I31" s="161"/>
      <c r="J31" s="128"/>
      <c r="K31" s="128"/>
      <c r="L31" s="128"/>
      <c r="M31" s="128"/>
      <c r="N31" s="128"/>
      <c r="O31" s="128"/>
      <c r="P31" s="128"/>
      <c r="Q31" s="128"/>
    </row>
    <row r="32" spans="1:17">
      <c r="A32" s="128"/>
      <c r="B32" s="154" t="s">
        <v>166</v>
      </c>
      <c r="C32" s="156"/>
      <c r="D32" s="135">
        <f>+'weekly carcass'!N44</f>
        <v>165.0227317955127</v>
      </c>
      <c r="E32" s="136">
        <f>+'weekly carcass'!P44</f>
        <v>2.890551067218361E-3</v>
      </c>
      <c r="F32" s="136">
        <v>0.11688509335985797</v>
      </c>
      <c r="G32" s="137">
        <v>0.23433745416992391</v>
      </c>
      <c r="H32" s="162"/>
      <c r="I32" s="162"/>
      <c r="J32" s="128"/>
      <c r="K32" s="128"/>
      <c r="L32" s="128"/>
      <c r="M32" s="128"/>
      <c r="N32" s="128"/>
      <c r="O32" s="128"/>
      <c r="P32" s="128"/>
      <c r="Q32" s="128"/>
    </row>
    <row r="33" spans="1:17" ht="13.5" thickBot="1">
      <c r="A33" s="128"/>
      <c r="B33" s="155" t="s">
        <v>167</v>
      </c>
      <c r="C33" s="157"/>
      <c r="D33" s="138">
        <f>'weekly piglets'!N31</f>
        <v>45.526076762114535</v>
      </c>
      <c r="E33" s="139">
        <f>+'weekly piglets'!P31</f>
        <v>-2.6971087413128592E-2</v>
      </c>
      <c r="F33" s="139">
        <v>7.0187366274070628E-2</v>
      </c>
      <c r="G33" s="140">
        <v>0.22035822976850028</v>
      </c>
      <c r="H33" s="140"/>
      <c r="I33" s="140"/>
      <c r="J33" s="128"/>
      <c r="K33" s="128"/>
      <c r="L33" s="128"/>
      <c r="M33" s="128"/>
      <c r="N33" s="128"/>
      <c r="O33" s="128"/>
      <c r="P33" s="128"/>
      <c r="Q33" s="128"/>
    </row>
    <row r="34" spans="1:17" ht="13.5" thickTop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>
      <c r="A35" s="128"/>
      <c r="B35" s="160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>
      <c r="A36" s="128"/>
      <c r="B36" s="160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</row>
    <row r="39" spans="1:17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</row>
    <row r="41" spans="1:17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</row>
    <row r="42" spans="1:17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</row>
  </sheetData>
  <phoneticPr fontId="5" type="noConversion"/>
  <hyperlinks>
    <hyperlink ref="B29" r:id="rId1"/>
  </hyperlinks>
  <pageMargins left="0.75" right="0.75" top="1" bottom="1" header="0.5" footer="0.5"/>
  <pageSetup scale="8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74"/>
  <sheetViews>
    <sheetView topLeftCell="A7" zoomScale="75" zoomScaleNormal="75" workbookViewId="0">
      <selection activeCell="H25" sqref="H25"/>
    </sheetView>
  </sheetViews>
  <sheetFormatPr defaultRowHeight="12.75"/>
  <cols>
    <col min="1" max="1" width="14.42578125" customWidth="1"/>
    <col min="2" max="2" width="12.7109375" customWidth="1"/>
    <col min="3" max="12" width="10.7109375" customWidth="1"/>
    <col min="13" max="13" width="10.85546875" customWidth="1"/>
    <col min="14" max="14" width="10.7109375" style="16" customWidth="1"/>
    <col min="15" max="15" width="4.5703125" customWidth="1"/>
    <col min="16" max="16" width="10" customWidth="1"/>
    <col min="17" max="17" width="13.5703125" customWidth="1"/>
    <col min="18" max="18" width="16.42578125" customWidth="1"/>
    <col min="19" max="19" width="12.7109375" customWidth="1"/>
  </cols>
  <sheetData>
    <row r="1" spans="1:20" ht="18">
      <c r="A1" s="188" t="s">
        <v>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13"/>
    </row>
    <row r="2" spans="1:20" ht="16.5" customHeight="1">
      <c r="A2" s="83"/>
      <c r="B2" s="59"/>
      <c r="C2" s="57"/>
      <c r="D2" s="57"/>
      <c r="E2" s="57"/>
      <c r="F2" s="58"/>
      <c r="G2" s="58"/>
      <c r="H2" s="59"/>
      <c r="I2" s="58"/>
      <c r="J2" s="58"/>
      <c r="K2" s="58"/>
      <c r="L2" s="45"/>
      <c r="M2" s="36"/>
      <c r="O2" s="16"/>
      <c r="P2" s="16"/>
    </row>
    <row r="3" spans="1:20" ht="15">
      <c r="A3" s="3"/>
      <c r="B3" s="35"/>
      <c r="C3" s="149">
        <v>41337</v>
      </c>
      <c r="D3" s="149">
        <v>41344</v>
      </c>
      <c r="E3" s="149">
        <v>41351</v>
      </c>
      <c r="F3" s="149">
        <v>41358</v>
      </c>
      <c r="G3" s="149">
        <v>41365</v>
      </c>
      <c r="H3" s="149">
        <v>41372</v>
      </c>
      <c r="I3" s="149">
        <v>41379</v>
      </c>
      <c r="J3" s="149">
        <v>41386</v>
      </c>
      <c r="K3" s="149">
        <v>41393</v>
      </c>
      <c r="L3" s="149">
        <v>41400</v>
      </c>
      <c r="M3" s="149">
        <v>41407</v>
      </c>
      <c r="N3" s="149">
        <v>41414</v>
      </c>
      <c r="O3" s="37"/>
      <c r="P3" s="37" t="s">
        <v>98</v>
      </c>
      <c r="Q3" s="64"/>
    </row>
    <row r="4" spans="1:20">
      <c r="A4" s="3"/>
      <c r="B4" s="3"/>
      <c r="C4" s="149">
        <v>41343</v>
      </c>
      <c r="D4" s="149">
        <v>41350</v>
      </c>
      <c r="E4" s="149">
        <v>41357</v>
      </c>
      <c r="F4" s="149">
        <v>41364</v>
      </c>
      <c r="G4" s="149">
        <v>41371</v>
      </c>
      <c r="H4" s="149">
        <v>41378</v>
      </c>
      <c r="I4" s="149">
        <v>41385</v>
      </c>
      <c r="J4" s="149">
        <v>41392</v>
      </c>
      <c r="K4" s="149">
        <v>41399</v>
      </c>
      <c r="L4" s="149">
        <v>41406</v>
      </c>
      <c r="M4" s="149">
        <v>41413</v>
      </c>
      <c r="N4" s="149">
        <v>41420</v>
      </c>
      <c r="O4" s="37"/>
      <c r="P4" s="37" t="s">
        <v>99</v>
      </c>
      <c r="Q4" s="186" t="s">
        <v>103</v>
      </c>
      <c r="R4" s="187"/>
    </row>
    <row r="5" spans="1:20" ht="16.5" customHeight="1">
      <c r="A5" s="111"/>
      <c r="B5" s="111"/>
      <c r="C5" s="114"/>
      <c r="D5" s="115"/>
      <c r="E5" s="75"/>
      <c r="F5" s="76"/>
      <c r="G5" s="77"/>
      <c r="K5" s="163"/>
      <c r="L5" s="158" t="s">
        <v>100</v>
      </c>
      <c r="M5" s="159"/>
      <c r="N5" s="145"/>
      <c r="P5" s="56"/>
      <c r="Q5" s="85" t="s">
        <v>155</v>
      </c>
      <c r="R5" s="142" t="s">
        <v>168</v>
      </c>
    </row>
    <row r="6" spans="1:20">
      <c r="A6" s="4" t="s">
        <v>134</v>
      </c>
      <c r="B6" s="39" t="s">
        <v>14</v>
      </c>
      <c r="C6" s="146">
        <v>154.6</v>
      </c>
      <c r="D6" s="146">
        <v>154.80000000000001</v>
      </c>
      <c r="E6" s="146">
        <v>154.80000000000001</v>
      </c>
      <c r="F6" s="146">
        <v>154.69999999999999</v>
      </c>
      <c r="G6" s="146">
        <v>155.9</v>
      </c>
      <c r="H6" s="146">
        <v>155.6</v>
      </c>
      <c r="I6" s="146">
        <v>156.80000000000001</v>
      </c>
      <c r="J6" s="146">
        <v>157</v>
      </c>
      <c r="K6" s="146">
        <v>152.5</v>
      </c>
      <c r="L6" s="146">
        <v>147</v>
      </c>
      <c r="M6" s="146">
        <v>146.6</v>
      </c>
      <c r="N6" s="146">
        <v>147.5</v>
      </c>
      <c r="P6" s="112">
        <f>+(N6/M6)-1</f>
        <v>6.1391541609823186E-3</v>
      </c>
      <c r="Q6" s="63">
        <v>4.1000000000000002E-2</v>
      </c>
      <c r="R6" s="63">
        <v>4.2999999999999997E-2</v>
      </c>
      <c r="S6" s="4" t="s">
        <v>1</v>
      </c>
      <c r="T6" s="63"/>
    </row>
    <row r="7" spans="1:20">
      <c r="A7" s="4" t="s">
        <v>95</v>
      </c>
      <c r="B7" s="39" t="s">
        <v>14</v>
      </c>
      <c r="C7" s="146">
        <v>209.5153</v>
      </c>
      <c r="D7" s="146">
        <v>209.06530000000001</v>
      </c>
      <c r="E7" s="146">
        <v>205.251</v>
      </c>
      <c r="F7" s="146">
        <v>198.96209999999999</v>
      </c>
      <c r="G7" s="146">
        <v>195.8329</v>
      </c>
      <c r="H7" s="146">
        <v>194.96369999999999</v>
      </c>
      <c r="I7" s="146">
        <v>194.96369999999999</v>
      </c>
      <c r="J7" s="146">
        <v>189.9632</v>
      </c>
      <c r="K7" s="146">
        <v>188.53149999999999</v>
      </c>
      <c r="L7" s="146">
        <v>186.73689999999999</v>
      </c>
      <c r="M7" s="146">
        <v>186.73689999999999</v>
      </c>
      <c r="N7" s="146">
        <v>186.4812</v>
      </c>
      <c r="P7" s="68">
        <f t="shared" ref="P7:P44" si="0">+(N7/M7)-1</f>
        <v>-1.3693062271034062E-3</v>
      </c>
      <c r="Q7" s="63">
        <v>5.0000000000000001E-3</v>
      </c>
      <c r="R7" s="63">
        <v>4.0000000000000001E-3</v>
      </c>
      <c r="S7" s="4" t="s">
        <v>95</v>
      </c>
      <c r="T7" s="63"/>
    </row>
    <row r="8" spans="1:20">
      <c r="A8" s="106" t="s">
        <v>124</v>
      </c>
      <c r="B8" s="26" t="s">
        <v>85</v>
      </c>
      <c r="C8" s="147">
        <v>409.77</v>
      </c>
      <c r="D8" s="147">
        <v>408.89</v>
      </c>
      <c r="E8" s="147">
        <v>401.43</v>
      </c>
      <c r="F8" s="147">
        <v>389.13</v>
      </c>
      <c r="G8" s="147">
        <v>383.01</v>
      </c>
      <c r="H8" s="147">
        <v>381.31</v>
      </c>
      <c r="I8" s="147">
        <v>381.31</v>
      </c>
      <c r="J8" s="147">
        <v>371.53</v>
      </c>
      <c r="K8" s="147">
        <v>368.73</v>
      </c>
      <c r="L8" s="147">
        <v>365.22</v>
      </c>
      <c r="M8" s="147">
        <v>365.22</v>
      </c>
      <c r="N8" s="147">
        <v>364.72</v>
      </c>
      <c r="P8" s="67">
        <f t="shared" si="0"/>
        <v>-1.3690378402059222E-3</v>
      </c>
      <c r="S8" s="106" t="s">
        <v>124</v>
      </c>
      <c r="T8" s="63"/>
    </row>
    <row r="9" spans="1:20">
      <c r="A9" s="4" t="s">
        <v>135</v>
      </c>
      <c r="B9" s="39" t="s">
        <v>14</v>
      </c>
      <c r="C9" s="146">
        <v>164.66489999999999</v>
      </c>
      <c r="D9" s="146">
        <v>164.40090000000001</v>
      </c>
      <c r="E9" s="146">
        <v>164.00450000000001</v>
      </c>
      <c r="F9" s="146">
        <v>163.44040000000001</v>
      </c>
      <c r="G9" s="146">
        <v>164.01519999999999</v>
      </c>
      <c r="H9" s="146">
        <v>163.92609999999999</v>
      </c>
      <c r="I9" s="146">
        <v>163.3176</v>
      </c>
      <c r="J9" s="146">
        <v>165.1454</v>
      </c>
      <c r="K9" s="146">
        <v>168.30119999999999</v>
      </c>
      <c r="L9" s="146">
        <v>167.36349999999999</v>
      </c>
      <c r="M9" s="146">
        <v>165.30029999999999</v>
      </c>
      <c r="N9" s="146">
        <v>164.67699999999999</v>
      </c>
      <c r="P9" s="68">
        <f t="shared" si="0"/>
        <v>-3.7707130598069183E-3</v>
      </c>
      <c r="Q9" s="63">
        <v>1.2999999999999999E-2</v>
      </c>
      <c r="R9" s="63">
        <v>0.01</v>
      </c>
      <c r="S9" s="4" t="s">
        <v>53</v>
      </c>
      <c r="T9" s="63"/>
    </row>
    <row r="10" spans="1:20">
      <c r="A10" s="106" t="s">
        <v>125</v>
      </c>
      <c r="B10" s="26" t="s">
        <v>58</v>
      </c>
      <c r="C10" s="147">
        <v>4209</v>
      </c>
      <c r="D10" s="147">
        <v>4205</v>
      </c>
      <c r="E10" s="147">
        <v>4217</v>
      </c>
      <c r="F10" s="147">
        <v>4212</v>
      </c>
      <c r="G10" s="147">
        <v>4230</v>
      </c>
      <c r="H10" s="147">
        <v>4234</v>
      </c>
      <c r="I10" s="147">
        <v>4224</v>
      </c>
      <c r="J10" s="147">
        <v>4270</v>
      </c>
      <c r="K10" s="147">
        <v>4327</v>
      </c>
      <c r="L10" s="147">
        <v>4312</v>
      </c>
      <c r="M10" s="147">
        <v>4286</v>
      </c>
      <c r="N10" s="147">
        <v>4290</v>
      </c>
      <c r="P10" s="67">
        <f t="shared" si="0"/>
        <v>9.3327111525898232E-4</v>
      </c>
      <c r="S10" s="106" t="s">
        <v>125</v>
      </c>
      <c r="T10" s="63"/>
    </row>
    <row r="11" spans="1:20">
      <c r="A11" s="4" t="s">
        <v>154</v>
      </c>
      <c r="B11" s="2" t="s">
        <v>14</v>
      </c>
      <c r="C11" s="146">
        <v>156.8021</v>
      </c>
      <c r="D11" s="146">
        <v>154.34450000000001</v>
      </c>
      <c r="E11" s="146">
        <v>154.40549999999999</v>
      </c>
      <c r="F11" s="146">
        <v>154.4128</v>
      </c>
      <c r="G11" s="146">
        <v>154.40280000000001</v>
      </c>
      <c r="H11" s="146">
        <v>154.38470000000001</v>
      </c>
      <c r="I11" s="146">
        <v>154.3776</v>
      </c>
      <c r="J11" s="146">
        <v>154.3844</v>
      </c>
      <c r="K11" s="146">
        <v>154.3877</v>
      </c>
      <c r="L11" s="146">
        <v>150.26150000000001</v>
      </c>
      <c r="M11" s="146">
        <v>150.26609999999999</v>
      </c>
      <c r="N11" s="146">
        <v>150.26730000000001</v>
      </c>
      <c r="P11" s="68">
        <f t="shared" si="0"/>
        <v>7.9858331321069898E-6</v>
      </c>
      <c r="Q11" s="63">
        <v>8.5000000000000006E-2</v>
      </c>
      <c r="R11" s="63">
        <v>8.3000000000000004E-2</v>
      </c>
      <c r="S11" s="4" t="s">
        <v>2</v>
      </c>
      <c r="T11" s="63"/>
    </row>
    <row r="12" spans="1:20">
      <c r="A12" s="106" t="s">
        <v>156</v>
      </c>
      <c r="B12" s="26" t="s">
        <v>15</v>
      </c>
      <c r="C12" s="147">
        <v>1169</v>
      </c>
      <c r="D12" s="147">
        <v>1151</v>
      </c>
      <c r="E12" s="147">
        <v>1151</v>
      </c>
      <c r="F12" s="147">
        <v>1151</v>
      </c>
      <c r="G12" s="147">
        <v>1151</v>
      </c>
      <c r="H12" s="147">
        <v>1151</v>
      </c>
      <c r="I12" s="147">
        <v>1151</v>
      </c>
      <c r="J12" s="147">
        <v>1151</v>
      </c>
      <c r="K12" s="147">
        <v>1151</v>
      </c>
      <c r="L12" s="147">
        <v>1120</v>
      </c>
      <c r="M12" s="147">
        <v>1120</v>
      </c>
      <c r="N12" s="147">
        <v>1120</v>
      </c>
      <c r="P12" s="67">
        <f t="shared" si="0"/>
        <v>0</v>
      </c>
      <c r="S12" s="106" t="s">
        <v>126</v>
      </c>
      <c r="T12" s="63"/>
    </row>
    <row r="13" spans="1:20">
      <c r="A13" s="4" t="s">
        <v>136</v>
      </c>
      <c r="B13" s="39" t="s">
        <v>14</v>
      </c>
      <c r="C13" s="151">
        <v>171.36</v>
      </c>
      <c r="D13" s="151">
        <v>171.36</v>
      </c>
      <c r="E13" s="151">
        <v>171.36</v>
      </c>
      <c r="F13" s="151">
        <v>171.36</v>
      </c>
      <c r="G13" s="151">
        <v>171.36</v>
      </c>
      <c r="H13" s="151">
        <v>172.38</v>
      </c>
      <c r="I13" s="151">
        <v>173.4</v>
      </c>
      <c r="J13" s="151">
        <v>170.34</v>
      </c>
      <c r="K13" s="151">
        <v>165.24</v>
      </c>
      <c r="L13" s="151">
        <v>163.19999999999999</v>
      </c>
      <c r="M13" s="151">
        <v>163.19999999999999</v>
      </c>
      <c r="N13" s="151">
        <v>163.19999999999999</v>
      </c>
      <c r="P13" s="68">
        <f>+(N13/M13)-1</f>
        <v>0</v>
      </c>
      <c r="Q13" s="63">
        <v>0.17499999999999999</v>
      </c>
      <c r="R13" s="63">
        <v>0.186</v>
      </c>
      <c r="S13" s="4" t="s">
        <v>3</v>
      </c>
      <c r="T13" s="63"/>
    </row>
    <row r="14" spans="1:20">
      <c r="A14" s="4" t="s">
        <v>137</v>
      </c>
      <c r="B14" s="2" t="s">
        <v>14</v>
      </c>
      <c r="C14" s="151">
        <v>170.57</v>
      </c>
      <c r="D14" s="151">
        <v>174.22</v>
      </c>
      <c r="E14" s="151">
        <v>169.7</v>
      </c>
      <c r="F14" s="151">
        <v>169.4</v>
      </c>
      <c r="G14" s="151">
        <v>168.94</v>
      </c>
      <c r="H14" s="151">
        <v>167.94</v>
      </c>
      <c r="I14" s="151">
        <v>168.57</v>
      </c>
      <c r="J14" s="151">
        <v>172.41</v>
      </c>
      <c r="K14" s="164">
        <v>172.51</v>
      </c>
      <c r="L14" s="151">
        <v>173.23</v>
      </c>
      <c r="M14" s="151">
        <v>172.84</v>
      </c>
      <c r="N14" s="151">
        <v>171.5</v>
      </c>
      <c r="P14" s="68">
        <f>+(N14/M14)-1</f>
        <v>-7.7528349919000483E-3</v>
      </c>
      <c r="Q14" s="63">
        <v>2E-3</v>
      </c>
      <c r="R14" s="63">
        <v>2E-3</v>
      </c>
      <c r="S14" s="4" t="s">
        <v>40</v>
      </c>
      <c r="T14" s="63"/>
    </row>
    <row r="15" spans="1:20">
      <c r="A15" s="16" t="s">
        <v>96</v>
      </c>
      <c r="B15" s="39" t="s">
        <v>14</v>
      </c>
      <c r="C15" s="151">
        <v>201.87</v>
      </c>
      <c r="D15" s="151">
        <v>200.01</v>
      </c>
      <c r="E15" s="151">
        <v>200.01</v>
      </c>
      <c r="F15" s="151">
        <v>198.16</v>
      </c>
      <c r="G15" s="151">
        <v>196.3</v>
      </c>
      <c r="H15" s="151">
        <v>194.44</v>
      </c>
      <c r="I15" s="151">
        <v>192.21</v>
      </c>
      <c r="J15" s="151">
        <v>192.21</v>
      </c>
      <c r="K15" s="164">
        <v>191.29</v>
      </c>
      <c r="L15" s="151">
        <v>191.29</v>
      </c>
      <c r="M15" s="151">
        <v>191.29</v>
      </c>
      <c r="N15" s="151">
        <v>191.21</v>
      </c>
      <c r="P15" s="68">
        <f t="shared" ref="P15:P20" si="1">+(N15/M15)-1</f>
        <v>-4.182131841705683E-4</v>
      </c>
      <c r="Q15" s="63">
        <v>7.0000000000000001E-3</v>
      </c>
      <c r="R15" s="63">
        <v>7.0000000000000001E-3</v>
      </c>
      <c r="S15" s="16" t="s">
        <v>96</v>
      </c>
      <c r="T15" s="63"/>
    </row>
    <row r="16" spans="1:20" ht="12.75" customHeight="1">
      <c r="A16" s="44" t="s">
        <v>138</v>
      </c>
      <c r="B16" s="39" t="s">
        <v>14</v>
      </c>
      <c r="C16" s="151">
        <v>192.79</v>
      </c>
      <c r="D16" s="151">
        <v>192.61</v>
      </c>
      <c r="E16" s="151">
        <v>194.85</v>
      </c>
      <c r="F16" s="151">
        <v>189.34</v>
      </c>
      <c r="G16" s="151">
        <v>194.42</v>
      </c>
      <c r="H16" s="151">
        <v>192.8</v>
      </c>
      <c r="I16" s="151">
        <v>192.11</v>
      </c>
      <c r="J16" s="151">
        <v>192.08</v>
      </c>
      <c r="K16" s="164">
        <v>189.77</v>
      </c>
      <c r="L16" s="151">
        <v>186.64</v>
      </c>
      <c r="M16" s="151">
        <v>182.86</v>
      </c>
      <c r="N16" s="151">
        <v>184.84</v>
      </c>
      <c r="P16" s="68">
        <f t="shared" si="1"/>
        <v>1.0827955813190293E-2</v>
      </c>
      <c r="Q16" s="63">
        <v>0.16600000000000001</v>
      </c>
      <c r="R16" s="63">
        <v>0.17299999999999999</v>
      </c>
      <c r="S16" s="44" t="s">
        <v>4</v>
      </c>
      <c r="T16" s="63"/>
    </row>
    <row r="17" spans="1:20" ht="12.75" customHeight="1">
      <c r="A17" s="44" t="s">
        <v>5</v>
      </c>
      <c r="B17" s="39" t="s">
        <v>14</v>
      </c>
      <c r="C17" s="151">
        <v>160</v>
      </c>
      <c r="D17" s="151">
        <v>161</v>
      </c>
      <c r="E17" s="151">
        <v>165</v>
      </c>
      <c r="F17" s="151">
        <v>164</v>
      </c>
      <c r="G17" s="151">
        <v>163</v>
      </c>
      <c r="H17" s="151">
        <v>161</v>
      </c>
      <c r="I17" s="151">
        <v>159</v>
      </c>
      <c r="J17" s="151">
        <v>156</v>
      </c>
      <c r="K17" s="164">
        <v>153</v>
      </c>
      <c r="L17" s="151">
        <v>153</v>
      </c>
      <c r="M17" s="151">
        <v>154</v>
      </c>
      <c r="N17" s="151">
        <v>154</v>
      </c>
      <c r="P17" s="68">
        <f t="shared" si="1"/>
        <v>0</v>
      </c>
      <c r="Q17" s="63">
        <v>9.6000000000000002E-2</v>
      </c>
      <c r="R17" s="63">
        <v>9.4E-2</v>
      </c>
      <c r="S17" s="44" t="s">
        <v>5</v>
      </c>
      <c r="T17" s="63"/>
    </row>
    <row r="18" spans="1:20">
      <c r="A18" s="44" t="s">
        <v>139</v>
      </c>
      <c r="B18" s="39" t="s">
        <v>14</v>
      </c>
      <c r="C18" s="151">
        <v>168.36</v>
      </c>
      <c r="D18" s="151">
        <v>168.26</v>
      </c>
      <c r="E18" s="151">
        <v>168.29</v>
      </c>
      <c r="F18" s="151">
        <v>168.29</v>
      </c>
      <c r="G18" s="151">
        <v>168.39</v>
      </c>
      <c r="H18" s="151">
        <v>168.41</v>
      </c>
      <c r="I18" s="151">
        <v>164.46</v>
      </c>
      <c r="J18" s="151">
        <v>164.46</v>
      </c>
      <c r="K18" s="164">
        <v>164.43</v>
      </c>
      <c r="L18" s="151">
        <v>160.6</v>
      </c>
      <c r="M18" s="151">
        <v>160.54</v>
      </c>
      <c r="N18" s="151">
        <v>160.72999999999999</v>
      </c>
      <c r="P18" s="68">
        <f t="shared" si="1"/>
        <v>1.1835056683693335E-3</v>
      </c>
      <c r="Q18" s="63">
        <v>0.01</v>
      </c>
      <c r="R18" s="63">
        <v>0.01</v>
      </c>
      <c r="S18" s="44" t="s">
        <v>6</v>
      </c>
      <c r="T18" s="63"/>
    </row>
    <row r="19" spans="1:20">
      <c r="A19" s="4" t="s">
        <v>140</v>
      </c>
      <c r="B19" s="39" t="s">
        <v>14</v>
      </c>
      <c r="C19" s="151">
        <v>186.86</v>
      </c>
      <c r="D19" s="151">
        <v>186.68</v>
      </c>
      <c r="E19" s="151">
        <v>179.11</v>
      </c>
      <c r="F19" s="151">
        <v>176.24</v>
      </c>
      <c r="G19" s="151">
        <v>172.31</v>
      </c>
      <c r="H19" s="151">
        <v>166.48</v>
      </c>
      <c r="I19" s="151">
        <v>163.84</v>
      </c>
      <c r="J19" s="151">
        <v>163.84</v>
      </c>
      <c r="K19" s="164">
        <v>163.84</v>
      </c>
      <c r="L19" s="151">
        <v>163.84</v>
      </c>
      <c r="M19" s="151">
        <v>163.75</v>
      </c>
      <c r="N19" s="151">
        <v>163.63999999999999</v>
      </c>
      <c r="P19" s="68">
        <f t="shared" si="1"/>
        <v>-6.7175572519095894E-4</v>
      </c>
      <c r="Q19" s="63">
        <v>0.06</v>
      </c>
      <c r="R19" s="63">
        <v>6.3E-2</v>
      </c>
      <c r="S19" s="4" t="s">
        <v>7</v>
      </c>
      <c r="T19" s="63"/>
    </row>
    <row r="20" spans="1:20">
      <c r="A20" s="4" t="s">
        <v>141</v>
      </c>
      <c r="B20" s="2" t="s">
        <v>14</v>
      </c>
      <c r="C20" s="151">
        <v>206</v>
      </c>
      <c r="D20" s="151">
        <v>210</v>
      </c>
      <c r="E20" s="151">
        <v>210</v>
      </c>
      <c r="F20" s="151">
        <v>210</v>
      </c>
      <c r="G20" s="151">
        <v>209</v>
      </c>
      <c r="H20" s="151">
        <v>200</v>
      </c>
      <c r="I20" s="151">
        <v>209</v>
      </c>
      <c r="J20" s="151">
        <v>204</v>
      </c>
      <c r="K20" s="164">
        <v>210</v>
      </c>
      <c r="L20" s="151">
        <v>210</v>
      </c>
      <c r="M20" s="151">
        <v>210</v>
      </c>
      <c r="N20" s="151">
        <v>210</v>
      </c>
      <c r="P20" s="68">
        <f t="shared" si="1"/>
        <v>0</v>
      </c>
      <c r="Q20" s="63">
        <v>3.0000000000000001E-3</v>
      </c>
      <c r="R20" s="63">
        <v>3.0000000000000001E-3</v>
      </c>
      <c r="S20" s="4" t="s">
        <v>41</v>
      </c>
      <c r="T20" s="63"/>
    </row>
    <row r="21" spans="1:20">
      <c r="A21" s="4" t="s">
        <v>142</v>
      </c>
      <c r="B21" s="2" t="s">
        <v>14</v>
      </c>
      <c r="C21" s="151">
        <v>173.06989999999999</v>
      </c>
      <c r="D21" s="151">
        <v>171.75890000000001</v>
      </c>
      <c r="E21" s="151">
        <v>178.7586</v>
      </c>
      <c r="F21" s="151">
        <v>179.04329999999999</v>
      </c>
      <c r="G21" s="151">
        <v>178.8854</v>
      </c>
      <c r="H21" s="151">
        <v>172.76339999999999</v>
      </c>
      <c r="I21" s="151">
        <v>183.50569999999999</v>
      </c>
      <c r="J21" s="151">
        <v>173.22890000000001</v>
      </c>
      <c r="K21" s="164">
        <v>178.5359</v>
      </c>
      <c r="L21" s="151">
        <v>175.5607</v>
      </c>
      <c r="M21" s="151">
        <v>178.29910000000001</v>
      </c>
      <c r="N21" s="151">
        <v>178.1499</v>
      </c>
      <c r="P21" s="68">
        <f t="shared" si="0"/>
        <v>-8.367961475970187E-4</v>
      </c>
      <c r="Q21" s="63">
        <v>2E-3</v>
      </c>
      <c r="R21" s="63">
        <v>3.0000000000000001E-3</v>
      </c>
      <c r="S21" s="4" t="s">
        <v>42</v>
      </c>
      <c r="T21" s="63"/>
    </row>
    <row r="22" spans="1:20">
      <c r="A22" s="106" t="s">
        <v>127</v>
      </c>
      <c r="B22" s="26" t="s">
        <v>54</v>
      </c>
      <c r="C22" s="147">
        <v>121.28</v>
      </c>
      <c r="D22" s="147">
        <v>120.43</v>
      </c>
      <c r="E22" s="147">
        <v>125.44</v>
      </c>
      <c r="F22" s="147">
        <v>125.65</v>
      </c>
      <c r="G22" s="147">
        <v>125.46</v>
      </c>
      <c r="H22" s="147">
        <v>121.08</v>
      </c>
      <c r="I22" s="147">
        <v>128.53</v>
      </c>
      <c r="J22" s="147">
        <v>121.28</v>
      </c>
      <c r="K22" s="147">
        <v>124.97</v>
      </c>
      <c r="L22" s="165">
        <v>122.89</v>
      </c>
      <c r="M22" s="165">
        <v>124.71</v>
      </c>
      <c r="N22" s="165">
        <v>124.71</v>
      </c>
      <c r="P22" s="67">
        <f t="shared" si="0"/>
        <v>0</v>
      </c>
      <c r="R22" s="63"/>
      <c r="S22" s="106" t="s">
        <v>127</v>
      </c>
      <c r="T22" s="63"/>
    </row>
    <row r="23" spans="1:20">
      <c r="A23" s="44" t="s">
        <v>143</v>
      </c>
      <c r="B23" s="2" t="s">
        <v>14</v>
      </c>
      <c r="C23" s="146">
        <v>167.24690000000001</v>
      </c>
      <c r="D23" s="146">
        <v>168.33580000000001</v>
      </c>
      <c r="E23" s="146">
        <v>172.91470000000001</v>
      </c>
      <c r="F23" s="146">
        <v>173.02189999999999</v>
      </c>
      <c r="G23" s="146">
        <v>175.80510000000001</v>
      </c>
      <c r="H23" s="146">
        <v>174.90729999999999</v>
      </c>
      <c r="I23" s="146">
        <v>174.39760000000001</v>
      </c>
      <c r="J23" s="146">
        <v>176.10059999999999</v>
      </c>
      <c r="K23" s="146">
        <v>174.35990000000001</v>
      </c>
      <c r="L23" s="166">
        <v>172.21680000000001</v>
      </c>
      <c r="M23" s="166">
        <v>169.05119999999999</v>
      </c>
      <c r="N23" s="166">
        <v>173.45050000000001</v>
      </c>
      <c r="P23" s="68">
        <f t="shared" si="0"/>
        <v>2.6023476911137156E-2</v>
      </c>
      <c r="Q23" s="63">
        <v>6.0000000000000001E-3</v>
      </c>
      <c r="R23" s="63">
        <v>5.0000000000000001E-3</v>
      </c>
      <c r="S23" s="44" t="s">
        <v>43</v>
      </c>
      <c r="T23" s="63"/>
    </row>
    <row r="24" spans="1:20">
      <c r="A24" s="106" t="s">
        <v>128</v>
      </c>
      <c r="B24" s="26" t="s">
        <v>55</v>
      </c>
      <c r="C24" s="147">
        <v>577.47</v>
      </c>
      <c r="D24" s="147">
        <v>581.23</v>
      </c>
      <c r="E24" s="147">
        <v>597.04</v>
      </c>
      <c r="F24" s="147">
        <v>597.41</v>
      </c>
      <c r="G24" s="147">
        <v>607.02</v>
      </c>
      <c r="H24" s="147">
        <v>603.91999999999996</v>
      </c>
      <c r="I24" s="147">
        <v>602.16</v>
      </c>
      <c r="J24" s="147">
        <v>608.04</v>
      </c>
      <c r="K24" s="147">
        <v>602.03</v>
      </c>
      <c r="L24" s="165">
        <v>594.63</v>
      </c>
      <c r="M24" s="165">
        <v>583.70000000000005</v>
      </c>
      <c r="N24" s="165">
        <v>598.89</v>
      </c>
      <c r="P24" s="67">
        <f t="shared" si="0"/>
        <v>2.6023642281994164E-2</v>
      </c>
      <c r="R24" s="63"/>
      <c r="S24" s="106" t="s">
        <v>128</v>
      </c>
      <c r="T24" s="63"/>
    </row>
    <row r="25" spans="1:20">
      <c r="A25" s="44" t="s">
        <v>8</v>
      </c>
      <c r="B25" s="39" t="s">
        <v>14</v>
      </c>
      <c r="C25" s="146">
        <v>170.3</v>
      </c>
      <c r="D25" s="146">
        <v>171.2</v>
      </c>
      <c r="E25" s="146">
        <v>170.2</v>
      </c>
      <c r="F25" s="146">
        <v>170.3</v>
      </c>
      <c r="G25" s="146">
        <v>168.5</v>
      </c>
      <c r="H25" s="146">
        <v>170.7</v>
      </c>
      <c r="I25" s="146">
        <v>172.6</v>
      </c>
      <c r="J25" s="146">
        <v>172.6</v>
      </c>
      <c r="K25" s="146">
        <v>170.7</v>
      </c>
      <c r="L25" s="166">
        <v>161.9</v>
      </c>
      <c r="M25" s="166">
        <v>162.80000000000001</v>
      </c>
      <c r="N25" s="166">
        <v>161.19999999999999</v>
      </c>
      <c r="P25" s="68">
        <f t="shared" si="0"/>
        <v>-9.8280098280100203E-3</v>
      </c>
      <c r="Q25" s="84">
        <v>5.9999999999999995E-4</v>
      </c>
      <c r="R25" s="84">
        <v>6.9999999999999999E-4</v>
      </c>
      <c r="S25" s="44" t="s">
        <v>8</v>
      </c>
      <c r="T25" s="63"/>
    </row>
    <row r="26" spans="1:20">
      <c r="A26" s="44" t="s">
        <v>144</v>
      </c>
      <c r="B26" s="2" t="s">
        <v>14</v>
      </c>
      <c r="C26" s="146">
        <v>167.91239999999999</v>
      </c>
      <c r="D26" s="146">
        <v>167.76249999999999</v>
      </c>
      <c r="E26" s="146">
        <v>167.3792</v>
      </c>
      <c r="F26" s="146">
        <v>167.3152</v>
      </c>
      <c r="G26" s="146">
        <v>168.95339999999999</v>
      </c>
      <c r="H26" s="146">
        <v>170.56379999999999</v>
      </c>
      <c r="I26" s="146">
        <v>170.78299999999999</v>
      </c>
      <c r="J26" s="146">
        <v>169.25579999999999</v>
      </c>
      <c r="K26" s="146">
        <v>166.59790000000001</v>
      </c>
      <c r="L26" s="166">
        <v>165.67230000000001</v>
      </c>
      <c r="M26" s="166">
        <v>165.8109</v>
      </c>
      <c r="N26" s="166">
        <v>166.8802</v>
      </c>
      <c r="P26" s="68">
        <f t="shared" si="0"/>
        <v>6.4489125865669905E-3</v>
      </c>
      <c r="Q26" s="63">
        <v>2.1000000000000001E-2</v>
      </c>
      <c r="R26" s="63">
        <v>0.02</v>
      </c>
      <c r="S26" s="44" t="s">
        <v>46</v>
      </c>
      <c r="T26" s="63"/>
    </row>
    <row r="27" spans="1:20">
      <c r="A27" s="106" t="s">
        <v>129</v>
      </c>
      <c r="B27" s="26" t="s">
        <v>56</v>
      </c>
      <c r="C27" s="147">
        <v>49993.29</v>
      </c>
      <c r="D27" s="147">
        <v>50972.480000000003</v>
      </c>
      <c r="E27" s="147">
        <v>51226.87</v>
      </c>
      <c r="F27" s="147">
        <v>51044.99</v>
      </c>
      <c r="G27" s="147">
        <v>51084.03</v>
      </c>
      <c r="H27" s="147">
        <v>50719.09</v>
      </c>
      <c r="I27" s="147">
        <v>50566.41</v>
      </c>
      <c r="J27" s="147">
        <v>50810.84</v>
      </c>
      <c r="K27" s="147">
        <v>49724.23</v>
      </c>
      <c r="L27" s="165">
        <v>48792.15</v>
      </c>
      <c r="M27" s="165">
        <v>48462.74</v>
      </c>
      <c r="N27" s="165">
        <v>48467.03</v>
      </c>
      <c r="P27" s="67">
        <f t="shared" si="0"/>
        <v>8.8521614749925703E-5</v>
      </c>
      <c r="R27" s="63"/>
      <c r="S27" s="106" t="s">
        <v>129</v>
      </c>
      <c r="T27" s="63"/>
    </row>
    <row r="28" spans="1:20">
      <c r="A28" s="44" t="s">
        <v>145</v>
      </c>
      <c r="B28" s="39" t="s">
        <v>14</v>
      </c>
      <c r="C28" s="146">
        <v>237</v>
      </c>
      <c r="D28" s="146">
        <v>237</v>
      </c>
      <c r="E28" s="146">
        <v>237</v>
      </c>
      <c r="F28" s="146">
        <v>237</v>
      </c>
      <c r="G28" s="146">
        <v>237</v>
      </c>
      <c r="H28" s="146">
        <v>237</v>
      </c>
      <c r="I28" s="146">
        <v>237</v>
      </c>
      <c r="J28" s="146">
        <v>237</v>
      </c>
      <c r="K28" s="170">
        <v>237</v>
      </c>
      <c r="L28" s="170">
        <v>237</v>
      </c>
      <c r="M28" s="170">
        <v>237</v>
      </c>
      <c r="N28" s="170">
        <v>237</v>
      </c>
      <c r="P28" s="68">
        <f t="shared" si="0"/>
        <v>0</v>
      </c>
      <c r="Q28" s="84">
        <v>4.0000000000000002E-4</v>
      </c>
      <c r="R28" s="84">
        <v>2.9999999999999997E-4</v>
      </c>
      <c r="S28" s="44" t="s">
        <v>47</v>
      </c>
      <c r="T28" s="63"/>
    </row>
    <row r="29" spans="1:20" s="16" customFormat="1">
      <c r="A29" s="4" t="s">
        <v>146</v>
      </c>
      <c r="B29" s="39" t="s">
        <v>14</v>
      </c>
      <c r="C29" s="146">
        <v>154.25</v>
      </c>
      <c r="D29" s="146">
        <v>154.31</v>
      </c>
      <c r="E29" s="146">
        <v>154.46</v>
      </c>
      <c r="F29" s="146">
        <v>154.54</v>
      </c>
      <c r="G29" s="146">
        <v>155.29</v>
      </c>
      <c r="H29" s="146">
        <v>155.52000000000001</v>
      </c>
      <c r="I29" s="146">
        <v>157.25</v>
      </c>
      <c r="J29" s="146">
        <v>157.24</v>
      </c>
      <c r="K29" s="146">
        <v>151.66999999999999</v>
      </c>
      <c r="L29" s="166">
        <v>147.75</v>
      </c>
      <c r="M29" s="166">
        <v>147.72999999999999</v>
      </c>
      <c r="N29" s="166">
        <v>147.85</v>
      </c>
      <c r="P29" s="68">
        <f t="shared" si="0"/>
        <v>8.1229269613491972E-4</v>
      </c>
      <c r="Q29" s="63">
        <v>0.08</v>
      </c>
      <c r="R29" s="63">
        <v>8.1000000000000003E-2</v>
      </c>
      <c r="S29" s="4" t="s">
        <v>9</v>
      </c>
      <c r="T29" s="63"/>
    </row>
    <row r="30" spans="1:20">
      <c r="A30" s="4" t="s">
        <v>147</v>
      </c>
      <c r="B30" s="39" t="s">
        <v>14</v>
      </c>
      <c r="C30" s="146">
        <v>170.36</v>
      </c>
      <c r="D30" s="146">
        <v>170.32</v>
      </c>
      <c r="E30" s="146">
        <v>168.59</v>
      </c>
      <c r="F30" s="146">
        <v>168.48</v>
      </c>
      <c r="G30" s="146">
        <v>168.21</v>
      </c>
      <c r="H30" s="146">
        <v>167.99</v>
      </c>
      <c r="I30" s="146">
        <v>168.02</v>
      </c>
      <c r="J30" s="146">
        <v>168</v>
      </c>
      <c r="K30" s="146">
        <v>161.85</v>
      </c>
      <c r="L30" s="166">
        <v>157.68</v>
      </c>
      <c r="M30" s="166">
        <v>158.15</v>
      </c>
      <c r="N30" s="166">
        <v>157.81</v>
      </c>
      <c r="P30" s="68">
        <f t="shared" si="0"/>
        <v>-2.1498577300032018E-3</v>
      </c>
      <c r="Q30" s="63">
        <v>2.1000000000000001E-2</v>
      </c>
      <c r="R30" s="63">
        <v>0.02</v>
      </c>
      <c r="S30" s="4" t="s">
        <v>10</v>
      </c>
      <c r="T30" s="63"/>
    </row>
    <row r="31" spans="1:20">
      <c r="A31" s="4" t="s">
        <v>148</v>
      </c>
      <c r="B31" s="2" t="s">
        <v>14</v>
      </c>
      <c r="C31" s="146">
        <v>169.85050000000001</v>
      </c>
      <c r="D31" s="146">
        <v>170.59010000000001</v>
      </c>
      <c r="E31" s="146">
        <v>170.25450000000001</v>
      </c>
      <c r="F31" s="146">
        <v>170.15539999999999</v>
      </c>
      <c r="G31" s="146">
        <v>170.5061</v>
      </c>
      <c r="H31" s="146">
        <v>173.5615</v>
      </c>
      <c r="I31" s="146">
        <v>173.14859999999999</v>
      </c>
      <c r="J31" s="146">
        <v>171.5428</v>
      </c>
      <c r="K31" s="146">
        <v>167.74520000000001</v>
      </c>
      <c r="L31" s="166">
        <v>164.99080000000001</v>
      </c>
      <c r="M31" s="166">
        <v>163.06389999999999</v>
      </c>
      <c r="N31" s="166">
        <v>164.19489999999999</v>
      </c>
      <c r="P31" s="68">
        <f t="shared" si="0"/>
        <v>6.9359312514909455E-3</v>
      </c>
      <c r="Q31" s="63">
        <v>9.4E-2</v>
      </c>
      <c r="R31" s="63">
        <v>8.7999999999999995E-2</v>
      </c>
      <c r="S31" s="4" t="s">
        <v>48</v>
      </c>
      <c r="T31" s="63"/>
    </row>
    <row r="32" spans="1:20">
      <c r="A32" s="106" t="s">
        <v>157</v>
      </c>
      <c r="B32" s="26" t="s">
        <v>57</v>
      </c>
      <c r="C32" s="147">
        <v>703.55</v>
      </c>
      <c r="D32" s="147">
        <v>707.33</v>
      </c>
      <c r="E32" s="147">
        <v>709.38</v>
      </c>
      <c r="F32" s="147">
        <v>710.8</v>
      </c>
      <c r="G32" s="147">
        <v>713.02</v>
      </c>
      <c r="H32" s="147">
        <v>715.79</v>
      </c>
      <c r="I32" s="147">
        <v>711.47</v>
      </c>
      <c r="J32" s="147">
        <v>709.3</v>
      </c>
      <c r="K32" s="147">
        <v>695.39</v>
      </c>
      <c r="L32" s="165">
        <v>683.38</v>
      </c>
      <c r="M32" s="165">
        <v>679.55</v>
      </c>
      <c r="N32" s="165">
        <v>687.89</v>
      </c>
      <c r="P32" s="67">
        <f t="shared" si="0"/>
        <v>1.2272827606504277E-2</v>
      </c>
      <c r="R32" s="63"/>
      <c r="S32" s="106" t="s">
        <v>130</v>
      </c>
      <c r="T32" s="63"/>
    </row>
    <row r="33" spans="1:20">
      <c r="A33" s="4" t="s">
        <v>11</v>
      </c>
      <c r="B33" s="39" t="s">
        <v>14</v>
      </c>
      <c r="C33" s="146">
        <v>181</v>
      </c>
      <c r="D33" s="146">
        <v>181</v>
      </c>
      <c r="E33" s="146">
        <v>181</v>
      </c>
      <c r="F33" s="146">
        <v>181</v>
      </c>
      <c r="G33" s="146">
        <v>181</v>
      </c>
      <c r="H33" s="146">
        <v>181</v>
      </c>
      <c r="I33" s="146">
        <v>181</v>
      </c>
      <c r="J33" s="146">
        <v>181</v>
      </c>
      <c r="K33" s="146">
        <v>181</v>
      </c>
      <c r="L33" s="166">
        <v>177</v>
      </c>
      <c r="M33" s="166">
        <v>175</v>
      </c>
      <c r="N33" s="166">
        <v>175</v>
      </c>
      <c r="P33" s="68">
        <f t="shared" si="0"/>
        <v>0</v>
      </c>
      <c r="Q33" s="63">
        <v>1.4999999999999999E-2</v>
      </c>
      <c r="R33" s="63">
        <v>1.2999999999999999E-2</v>
      </c>
      <c r="S33" s="4" t="s">
        <v>11</v>
      </c>
      <c r="T33" s="63"/>
    </row>
    <row r="34" spans="1:20">
      <c r="A34" s="44" t="s">
        <v>61</v>
      </c>
      <c r="B34" s="2" t="s">
        <v>14</v>
      </c>
      <c r="C34" s="146">
        <v>171.13159999999999</v>
      </c>
      <c r="D34" s="146">
        <v>167.51230000000001</v>
      </c>
      <c r="E34" s="146">
        <v>163.98580000000001</v>
      </c>
      <c r="F34" s="146">
        <v>162.45529999999999</v>
      </c>
      <c r="G34" s="146">
        <v>160.04140000000001</v>
      </c>
      <c r="H34" s="146">
        <v>159.92490000000001</v>
      </c>
      <c r="I34" s="146">
        <v>159.79259999999999</v>
      </c>
      <c r="J34" s="146">
        <v>162.25210000000001</v>
      </c>
      <c r="K34" s="146">
        <v>165.06399999999999</v>
      </c>
      <c r="L34" s="166">
        <v>165.91239999999999</v>
      </c>
      <c r="M34" s="166">
        <v>166.59819999999999</v>
      </c>
      <c r="N34" s="166">
        <v>166.6559</v>
      </c>
      <c r="P34" s="68">
        <f t="shared" si="0"/>
        <v>3.463422774077074E-4</v>
      </c>
      <c r="Q34" s="63">
        <v>3.9E-2</v>
      </c>
      <c r="R34" s="63">
        <v>3.5999999999999997E-2</v>
      </c>
      <c r="S34" s="44" t="s">
        <v>61</v>
      </c>
      <c r="T34" s="63"/>
    </row>
    <row r="35" spans="1:20">
      <c r="A35" s="106" t="s">
        <v>131</v>
      </c>
      <c r="B35" s="26" t="s">
        <v>62</v>
      </c>
      <c r="C35" s="147">
        <v>746.2</v>
      </c>
      <c r="D35" s="147">
        <v>734.13</v>
      </c>
      <c r="E35" s="147">
        <v>724.18</v>
      </c>
      <c r="F35" s="147">
        <v>717.86</v>
      </c>
      <c r="G35" s="147">
        <v>707.52</v>
      </c>
      <c r="H35" s="147">
        <v>703.64</v>
      </c>
      <c r="I35" s="147">
        <v>699.12</v>
      </c>
      <c r="J35" s="147">
        <v>705.88</v>
      </c>
      <c r="K35" s="147">
        <v>713.14</v>
      </c>
      <c r="L35" s="165">
        <v>716.5</v>
      </c>
      <c r="M35" s="165">
        <v>721.82</v>
      </c>
      <c r="N35" s="165">
        <v>725.12</v>
      </c>
      <c r="P35" s="67">
        <f t="shared" si="0"/>
        <v>4.5717768972872719E-3</v>
      </c>
      <c r="R35" s="63"/>
      <c r="S35" s="106" t="s">
        <v>131</v>
      </c>
      <c r="T35" s="63"/>
    </row>
    <row r="36" spans="1:20">
      <c r="A36" s="4" t="s">
        <v>149</v>
      </c>
      <c r="B36" s="39" t="s">
        <v>14</v>
      </c>
      <c r="C36" s="146">
        <v>162.9</v>
      </c>
      <c r="D36" s="146">
        <v>162.01</v>
      </c>
      <c r="E36" s="146">
        <v>163.99</v>
      </c>
      <c r="F36" s="146">
        <v>160.94999999999999</v>
      </c>
      <c r="G36" s="146">
        <v>162.01</v>
      </c>
      <c r="H36" s="146">
        <v>166.6</v>
      </c>
      <c r="I36" s="146">
        <v>167.64</v>
      </c>
      <c r="J36" s="146">
        <v>168.11</v>
      </c>
      <c r="K36" s="146">
        <v>164.98</v>
      </c>
      <c r="L36" s="166">
        <v>158.09</v>
      </c>
      <c r="M36" s="166">
        <v>157.26</v>
      </c>
      <c r="N36" s="166">
        <v>158.01</v>
      </c>
      <c r="P36" s="68">
        <f t="shared" si="0"/>
        <v>4.7691720717284447E-3</v>
      </c>
      <c r="Q36" s="63">
        <v>3.0000000000000001E-3</v>
      </c>
      <c r="R36" s="63">
        <v>2E-3</v>
      </c>
      <c r="S36" s="4" t="s">
        <v>44</v>
      </c>
      <c r="T36" s="63"/>
    </row>
    <row r="37" spans="1:20">
      <c r="A37" s="4" t="s">
        <v>150</v>
      </c>
      <c r="B37" s="2" t="s">
        <v>14</v>
      </c>
      <c r="C37" s="146">
        <v>168.29</v>
      </c>
      <c r="D37" s="146">
        <v>166.52</v>
      </c>
      <c r="E37" s="146">
        <v>168.93</v>
      </c>
      <c r="F37" s="146">
        <v>167.85</v>
      </c>
      <c r="G37" s="146">
        <v>172.76</v>
      </c>
      <c r="H37" s="146">
        <v>169.9</v>
      </c>
      <c r="I37" s="146">
        <v>169.18</v>
      </c>
      <c r="J37" s="146">
        <v>168.81</v>
      </c>
      <c r="K37" s="146">
        <v>170.54</v>
      </c>
      <c r="L37" s="166">
        <v>169.08</v>
      </c>
      <c r="M37" s="166">
        <v>167.06</v>
      </c>
      <c r="N37" s="166">
        <v>167.62</v>
      </c>
      <c r="P37" s="68">
        <f t="shared" si="0"/>
        <v>3.3520890697953387E-3</v>
      </c>
      <c r="Q37" s="63">
        <v>5.0000000000000001E-3</v>
      </c>
      <c r="R37" s="63">
        <v>4.0000000000000001E-3</v>
      </c>
      <c r="S37" s="4" t="s">
        <v>45</v>
      </c>
      <c r="T37" s="63"/>
    </row>
    <row r="38" spans="1:20">
      <c r="A38" s="4" t="s">
        <v>151</v>
      </c>
      <c r="B38" s="39" t="s">
        <v>14</v>
      </c>
      <c r="C38" s="146">
        <v>183.9</v>
      </c>
      <c r="D38" s="146">
        <v>184.13</v>
      </c>
      <c r="E38" s="146">
        <v>183.7</v>
      </c>
      <c r="F38" s="146">
        <v>183.73</v>
      </c>
      <c r="G38" s="146">
        <v>184.36</v>
      </c>
      <c r="H38" s="146">
        <v>184.45</v>
      </c>
      <c r="I38" s="146">
        <v>184.78</v>
      </c>
      <c r="J38" s="146">
        <v>183.93</v>
      </c>
      <c r="K38" s="146">
        <v>184.14</v>
      </c>
      <c r="L38" s="166">
        <v>181.35</v>
      </c>
      <c r="M38" s="166">
        <v>179.94</v>
      </c>
      <c r="N38" s="166">
        <v>177.96</v>
      </c>
      <c r="P38" s="68">
        <f t="shared" si="0"/>
        <v>-1.1003667889296409E-2</v>
      </c>
      <c r="Q38" s="63">
        <v>8.9999999999999993E-3</v>
      </c>
      <c r="R38" s="63">
        <v>8.9999999999999993E-3</v>
      </c>
      <c r="S38" s="4" t="s">
        <v>12</v>
      </c>
      <c r="T38" s="63"/>
    </row>
    <row r="39" spans="1:20">
      <c r="A39" s="4" t="s">
        <v>152</v>
      </c>
      <c r="B39" s="2" t="s">
        <v>14</v>
      </c>
      <c r="C39" s="146">
        <v>189.5712</v>
      </c>
      <c r="D39" s="146">
        <v>190.40979999999999</v>
      </c>
      <c r="E39" s="146">
        <v>186.77090000000001</v>
      </c>
      <c r="F39" s="146">
        <v>186.52070000000001</v>
      </c>
      <c r="G39" s="146">
        <v>191.76580000000001</v>
      </c>
      <c r="H39" s="146">
        <v>187.40049999999999</v>
      </c>
      <c r="I39" s="146">
        <v>185.64619999999999</v>
      </c>
      <c r="J39" s="146">
        <v>182.1326</v>
      </c>
      <c r="K39" s="146">
        <v>182.12860000000001</v>
      </c>
      <c r="L39" s="166">
        <v>182.0368</v>
      </c>
      <c r="M39" s="166">
        <v>180.34309999999999</v>
      </c>
      <c r="N39" s="166">
        <v>180.17750000000001</v>
      </c>
      <c r="P39" s="68">
        <f t="shared" si="0"/>
        <v>-9.1824971401721633E-4</v>
      </c>
      <c r="Q39" s="63">
        <v>1.0999999999999999E-2</v>
      </c>
      <c r="R39" s="63">
        <v>1.0999999999999999E-2</v>
      </c>
      <c r="S39" s="4" t="s">
        <v>13</v>
      </c>
      <c r="T39" s="63"/>
    </row>
    <row r="40" spans="1:20">
      <c r="A40" s="106" t="s">
        <v>132</v>
      </c>
      <c r="B40" s="30" t="s">
        <v>16</v>
      </c>
      <c r="C40" s="147">
        <v>1580</v>
      </c>
      <c r="D40" s="147">
        <v>1587</v>
      </c>
      <c r="E40" s="147">
        <v>1563</v>
      </c>
      <c r="F40" s="147">
        <v>1561</v>
      </c>
      <c r="G40" s="147">
        <v>1604</v>
      </c>
      <c r="H40" s="147">
        <v>1565</v>
      </c>
      <c r="I40" s="147">
        <v>1567</v>
      </c>
      <c r="J40" s="147">
        <v>1559</v>
      </c>
      <c r="K40" s="147">
        <v>1556</v>
      </c>
      <c r="L40" s="165">
        <v>1555</v>
      </c>
      <c r="M40" s="165">
        <v>1549</v>
      </c>
      <c r="N40" s="165">
        <v>1546</v>
      </c>
      <c r="P40" s="67">
        <f t="shared" si="0"/>
        <v>-1.9367333763719019E-3</v>
      </c>
      <c r="R40" s="63"/>
      <c r="S40" s="106" t="s">
        <v>132</v>
      </c>
      <c r="T40" s="63"/>
    </row>
    <row r="41" spans="1:20">
      <c r="A41" s="6" t="s">
        <v>153</v>
      </c>
      <c r="B41" s="2" t="s">
        <v>14</v>
      </c>
      <c r="C41" s="146">
        <v>174.1019</v>
      </c>
      <c r="D41" s="146">
        <v>174.30510000000001</v>
      </c>
      <c r="E41" s="146">
        <v>178.50380000000001</v>
      </c>
      <c r="F41" s="146">
        <v>180.88069999999999</v>
      </c>
      <c r="G41" s="146">
        <v>181.34399999999999</v>
      </c>
      <c r="H41" s="146">
        <v>181.12119999999999</v>
      </c>
      <c r="I41" s="146">
        <v>182.7552</v>
      </c>
      <c r="J41" s="146">
        <v>184.5017</v>
      </c>
      <c r="K41" s="146">
        <v>186.95429999999999</v>
      </c>
      <c r="L41" s="166">
        <v>187.476</v>
      </c>
      <c r="M41" s="166">
        <v>188.68700000000001</v>
      </c>
      <c r="N41" s="170">
        <v>188.68700000000001</v>
      </c>
      <c r="P41" s="68">
        <f t="shared" si="0"/>
        <v>0</v>
      </c>
      <c r="Q41" s="63">
        <v>0.03</v>
      </c>
      <c r="R41" s="63">
        <v>2.9000000000000001E-2</v>
      </c>
      <c r="S41" s="118" t="s">
        <v>123</v>
      </c>
      <c r="T41" s="63"/>
    </row>
    <row r="42" spans="1:20">
      <c r="A42" s="106" t="s">
        <v>133</v>
      </c>
      <c r="B42" s="26" t="s">
        <v>17</v>
      </c>
      <c r="C42" s="147">
        <v>150.72</v>
      </c>
      <c r="D42" s="147">
        <v>151.44999999999999</v>
      </c>
      <c r="E42" s="147">
        <v>152.71</v>
      </c>
      <c r="F42" s="147">
        <v>153.37</v>
      </c>
      <c r="G42" s="147">
        <v>153.68</v>
      </c>
      <c r="H42" s="147">
        <v>154.16</v>
      </c>
      <c r="I42" s="147">
        <v>156.24</v>
      </c>
      <c r="J42" s="147">
        <v>156.58000000000001</v>
      </c>
      <c r="K42" s="147">
        <v>157.72</v>
      </c>
      <c r="L42" s="165">
        <v>158.29</v>
      </c>
      <c r="M42" s="165">
        <v>159.52000000000001</v>
      </c>
      <c r="N42" s="170">
        <v>159.52000000000001</v>
      </c>
      <c r="P42" s="67">
        <f t="shared" si="0"/>
        <v>0</v>
      </c>
      <c r="S42" s="116" t="s">
        <v>123</v>
      </c>
      <c r="T42" s="63"/>
    </row>
    <row r="43" spans="1:20">
      <c r="C43" s="148"/>
      <c r="D43" s="148"/>
      <c r="E43" s="148"/>
      <c r="F43" s="148"/>
      <c r="G43" s="148"/>
      <c r="H43" s="148"/>
      <c r="I43" s="148"/>
      <c r="J43" s="148"/>
      <c r="K43" s="148"/>
      <c r="L43" s="167"/>
      <c r="M43" s="167"/>
      <c r="N43" s="167"/>
      <c r="P43" s="117"/>
      <c r="T43" s="63"/>
    </row>
    <row r="44" spans="1:20">
      <c r="A44" s="4" t="s">
        <v>0</v>
      </c>
      <c r="B44" s="2" t="s">
        <v>14</v>
      </c>
      <c r="C44" s="146">
        <v>172.29509999999999</v>
      </c>
      <c r="D44" s="146">
        <v>172.0984</v>
      </c>
      <c r="E44" s="146">
        <v>172.31010000000001</v>
      </c>
      <c r="F44" s="146">
        <v>171.0307</v>
      </c>
      <c r="G44" s="146">
        <v>171.7389</v>
      </c>
      <c r="H44" s="146">
        <v>171.2663</v>
      </c>
      <c r="I44" s="146">
        <v>171.16569999999999</v>
      </c>
      <c r="J44" s="146">
        <v>170.2064</v>
      </c>
      <c r="K44" s="146">
        <v>167.61869999999999</v>
      </c>
      <c r="L44" s="146">
        <v>165.32499999999999</v>
      </c>
      <c r="M44" s="146">
        <v>164.5471</v>
      </c>
      <c r="N44" s="146">
        <v>165.0227317955127</v>
      </c>
      <c r="P44" s="68">
        <f t="shared" si="0"/>
        <v>2.890551067218361E-3</v>
      </c>
      <c r="Q44" s="65">
        <f>SUM(Q6:Q41)</f>
        <v>1</v>
      </c>
      <c r="R44" s="65">
        <f>SUM(R6:R41)</f>
        <v>1</v>
      </c>
      <c r="S44" t="s">
        <v>0</v>
      </c>
      <c r="T44" s="63"/>
    </row>
    <row r="45" spans="1:20">
      <c r="P45" s="47"/>
      <c r="T45" s="63"/>
    </row>
    <row r="46" spans="1:20" ht="12.75" customHeight="1">
      <c r="Q46" s="69"/>
    </row>
    <row r="47" spans="1:20" ht="12.75" customHeight="1">
      <c r="A47" s="44"/>
      <c r="B47" s="3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P47">
        <f>(N44/M44)-1</f>
        <v>2.890551067218361E-3</v>
      </c>
    </row>
    <row r="48" spans="1:20">
      <c r="A48" s="44"/>
      <c r="B48" s="39"/>
      <c r="C48" s="14"/>
      <c r="D48" s="14"/>
      <c r="E48" s="14"/>
      <c r="F48" s="42"/>
      <c r="G48" s="14"/>
      <c r="H48" s="14"/>
      <c r="I48" s="14"/>
      <c r="J48" s="14"/>
      <c r="K48" s="14"/>
      <c r="L48" s="14"/>
      <c r="M48" s="14"/>
    </row>
    <row r="49" spans="1:15">
      <c r="A49" s="104" t="s">
        <v>121</v>
      </c>
      <c r="B49" s="2"/>
      <c r="C49" s="5"/>
      <c r="D49" s="5"/>
      <c r="E49" s="5"/>
      <c r="F49" s="5"/>
      <c r="G49" s="42"/>
      <c r="H49" s="5"/>
      <c r="I49" s="5"/>
      <c r="J49" s="5"/>
      <c r="K49" s="5"/>
      <c r="L49" s="5"/>
      <c r="M49" s="14"/>
      <c r="N49" s="14"/>
      <c r="O49" s="14"/>
    </row>
    <row r="50" spans="1:15" ht="15">
      <c r="A50" s="25" t="s">
        <v>118</v>
      </c>
      <c r="B50" s="19"/>
      <c r="C50" s="19"/>
      <c r="D50" s="19"/>
      <c r="E50" s="19"/>
      <c r="F50" s="20"/>
      <c r="G50" s="43"/>
      <c r="I50" s="32"/>
      <c r="J50" s="126"/>
    </row>
    <row r="51" spans="1:15" ht="30" customHeight="1">
      <c r="A51" s="183" t="s">
        <v>122</v>
      </c>
      <c r="B51" s="184"/>
      <c r="C51" s="184"/>
      <c r="D51" s="184"/>
      <c r="E51" s="184"/>
      <c r="F51" s="185"/>
      <c r="G51" s="43"/>
    </row>
    <row r="52" spans="1:15" ht="54" customHeight="1">
      <c r="A52" s="184" t="s">
        <v>120</v>
      </c>
      <c r="B52" s="184"/>
      <c r="C52" s="184"/>
      <c r="D52" s="184"/>
      <c r="E52" s="184"/>
      <c r="F52" s="185"/>
      <c r="G52" s="43"/>
    </row>
    <row r="53" spans="1:15">
      <c r="A53" s="99" t="s">
        <v>119</v>
      </c>
      <c r="B53" s="40"/>
      <c r="C53" s="40"/>
      <c r="D53" s="40"/>
      <c r="E53" s="40"/>
      <c r="F53" s="41"/>
    </row>
    <row r="54" spans="1:15">
      <c r="A54" s="179" t="s">
        <v>26</v>
      </c>
      <c r="B54" s="180"/>
      <c r="C54" s="181"/>
      <c r="D54" s="100" t="s">
        <v>28</v>
      </c>
      <c r="E54" s="21"/>
      <c r="F54" s="22"/>
    </row>
    <row r="55" spans="1:15">
      <c r="A55" s="189" t="s">
        <v>116</v>
      </c>
      <c r="B55" s="190"/>
      <c r="C55" s="191"/>
      <c r="D55" s="101" t="s">
        <v>115</v>
      </c>
      <c r="E55" s="21"/>
      <c r="F55" s="22"/>
    </row>
    <row r="56" spans="1:15">
      <c r="A56" s="173" t="s">
        <v>29</v>
      </c>
      <c r="B56" s="174"/>
      <c r="C56" s="175"/>
      <c r="D56" s="102" t="s">
        <v>27</v>
      </c>
      <c r="E56" s="21"/>
      <c r="F56" s="22"/>
    </row>
    <row r="57" spans="1:15">
      <c r="A57" s="173" t="s">
        <v>37</v>
      </c>
      <c r="B57" s="174"/>
      <c r="C57" s="175"/>
      <c r="D57" s="102" t="s">
        <v>30</v>
      </c>
      <c r="E57" s="21"/>
      <c r="F57" s="22"/>
    </row>
    <row r="58" spans="1:15">
      <c r="A58" s="173" t="s">
        <v>38</v>
      </c>
      <c r="B58" s="174"/>
      <c r="C58" s="175"/>
      <c r="D58" s="102" t="s">
        <v>32</v>
      </c>
      <c r="E58" s="21"/>
      <c r="F58" s="22"/>
    </row>
    <row r="59" spans="1:15">
      <c r="A59" s="173" t="s">
        <v>39</v>
      </c>
      <c r="B59" s="174"/>
      <c r="C59" s="175"/>
      <c r="D59" s="102" t="s">
        <v>33</v>
      </c>
      <c r="E59" s="21"/>
      <c r="F59" s="22"/>
    </row>
    <row r="60" spans="1:15">
      <c r="A60" s="176" t="s">
        <v>31</v>
      </c>
      <c r="B60" s="177"/>
      <c r="C60" s="178"/>
      <c r="D60" s="103" t="s">
        <v>34</v>
      </c>
      <c r="E60" s="23"/>
      <c r="F60" s="24"/>
    </row>
    <row r="62" spans="1:15" ht="25.5" customHeight="1">
      <c r="A62" s="182" t="s">
        <v>117</v>
      </c>
      <c r="B62" s="182"/>
      <c r="C62" s="182"/>
      <c r="D62" s="182"/>
      <c r="E62" s="182"/>
      <c r="F62" s="182"/>
    </row>
    <row r="65" spans="1:6" ht="15.75">
      <c r="A65" s="72" t="s">
        <v>59</v>
      </c>
      <c r="B65" s="73" t="s">
        <v>60</v>
      </c>
      <c r="C65" s="72"/>
      <c r="D65" s="72"/>
    </row>
    <row r="67" spans="1:6" ht="15.75">
      <c r="A67" s="72" t="s">
        <v>101</v>
      </c>
      <c r="B67" s="80" t="s">
        <v>102</v>
      </c>
      <c r="C67" s="81"/>
      <c r="D67" s="81"/>
      <c r="E67" s="81"/>
      <c r="F67" s="81"/>
    </row>
    <row r="68" spans="1:6">
      <c r="A68" s="36"/>
      <c r="B68" s="16"/>
      <c r="C68" s="16"/>
      <c r="D68" s="16"/>
      <c r="E68" s="16"/>
    </row>
    <row r="69" spans="1:6">
      <c r="A69" s="36"/>
      <c r="B69" s="16"/>
      <c r="C69" s="16"/>
      <c r="D69" s="16"/>
      <c r="E69" s="16"/>
    </row>
    <row r="70" spans="1:6">
      <c r="A70" s="36"/>
      <c r="B70" s="16"/>
      <c r="C70" s="16"/>
      <c r="D70" s="16"/>
      <c r="E70" s="16"/>
    </row>
    <row r="71" spans="1:6">
      <c r="A71" s="36"/>
      <c r="B71" s="16"/>
      <c r="C71" s="16"/>
      <c r="D71" s="16"/>
      <c r="E71" s="16"/>
    </row>
    <row r="72" spans="1:6">
      <c r="A72" s="36"/>
      <c r="B72" s="16"/>
      <c r="C72" s="16"/>
      <c r="D72" s="16"/>
      <c r="E72" s="16"/>
    </row>
    <row r="73" spans="1:6">
      <c r="A73" s="16"/>
      <c r="B73" s="16"/>
      <c r="C73" s="16"/>
      <c r="D73" s="16"/>
      <c r="E73" s="16"/>
    </row>
    <row r="74" spans="1:6">
      <c r="A74" s="36"/>
      <c r="B74" s="16"/>
      <c r="C74" s="16"/>
      <c r="D74" s="16"/>
      <c r="E74" s="16"/>
    </row>
  </sheetData>
  <mergeCells count="12">
    <mergeCell ref="Q4:R4"/>
    <mergeCell ref="A1:N1"/>
    <mergeCell ref="A56:C56"/>
    <mergeCell ref="A57:C57"/>
    <mergeCell ref="A58:C58"/>
    <mergeCell ref="A55:C55"/>
    <mergeCell ref="A59:C59"/>
    <mergeCell ref="A60:C60"/>
    <mergeCell ref="A54:C54"/>
    <mergeCell ref="A62:F62"/>
    <mergeCell ref="A51:F51"/>
    <mergeCell ref="A52:F52"/>
  </mergeCells>
  <phoneticPr fontId="5" type="noConversion"/>
  <conditionalFormatting sqref="C13:N21">
    <cfRule type="expression" dxfId="0" priority="2" stopIfTrue="1">
      <formula>(ROUND(C13-B13,6)=0.000001)</formula>
    </cfRule>
  </conditionalFormatting>
  <hyperlinks>
    <hyperlink ref="B65" r:id="rId1"/>
    <hyperlink ref="B67" r:id="rId2"/>
  </hyperlinks>
  <pageMargins left="0.74" right="0.61" top="0.78" bottom="0.24" header="0.34" footer="0.16"/>
  <pageSetup paperSize="9" scale="77" orientation="landscape" r:id="rId3"/>
  <headerFooter alignWithMargins="0">
    <oddHeader>&amp;LEUROPEAN COMMISSION
DIRECTORATE-GENERAL FOR AGRICULTURE AND RURAL DEVELOPMENT
Directorate C.4 ANIMAL PRODUCTS&amp;R&amp;D</oddHeader>
    <oddFooter>&amp;L&amp;Z&amp;F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77"/>
  <sheetViews>
    <sheetView topLeftCell="A4" zoomScale="75" workbookViewId="0">
      <selection activeCell="Z74" sqref="Z73:Z74"/>
    </sheetView>
  </sheetViews>
  <sheetFormatPr defaultRowHeight="12.75"/>
  <cols>
    <col min="1" max="1" width="11.5703125" customWidth="1"/>
    <col min="2" max="2" width="12.42578125" customWidth="1"/>
    <col min="3" max="15" width="7.7109375" customWidth="1"/>
    <col min="16" max="16" width="11.140625" customWidth="1"/>
  </cols>
  <sheetData>
    <row r="1" spans="1:18" ht="18">
      <c r="A1" s="192" t="s">
        <v>36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8" ht="16.5" customHeight="1">
      <c r="C2" s="58"/>
      <c r="D2" s="58"/>
      <c r="E2" s="58"/>
      <c r="H2" s="59"/>
      <c r="I2" s="58"/>
      <c r="J2" s="58"/>
      <c r="K2" s="58"/>
      <c r="L2" s="58"/>
      <c r="M2" s="58"/>
      <c r="N2" s="17"/>
    </row>
    <row r="3" spans="1:18">
      <c r="B3" s="10"/>
      <c r="C3" s="38">
        <v>2012</v>
      </c>
      <c r="D3" s="38">
        <v>2012</v>
      </c>
      <c r="E3" s="38">
        <v>2012</v>
      </c>
      <c r="F3" s="38">
        <v>2012</v>
      </c>
      <c r="G3" s="38">
        <v>2012</v>
      </c>
      <c r="H3" s="38">
        <v>2012</v>
      </c>
      <c r="I3" s="38">
        <v>2012</v>
      </c>
      <c r="J3" s="38">
        <v>2012</v>
      </c>
      <c r="K3" s="107">
        <v>2012</v>
      </c>
      <c r="L3" s="107">
        <v>2012</v>
      </c>
      <c r="M3" s="38">
        <v>2013</v>
      </c>
      <c r="N3" s="38">
        <v>2013</v>
      </c>
      <c r="O3" s="107">
        <v>2013</v>
      </c>
      <c r="P3" s="107" t="s">
        <v>174</v>
      </c>
    </row>
    <row r="4" spans="1:18">
      <c r="A4" s="7"/>
      <c r="B4" s="11"/>
      <c r="C4" s="11" t="s">
        <v>105</v>
      </c>
      <c r="D4" s="11" t="s">
        <v>106</v>
      </c>
      <c r="E4" s="11" t="s">
        <v>107</v>
      </c>
      <c r="F4" s="11" t="s">
        <v>97</v>
      </c>
      <c r="G4" s="11" t="s">
        <v>104</v>
      </c>
      <c r="H4" s="11" t="s">
        <v>108</v>
      </c>
      <c r="I4" s="11" t="s">
        <v>109</v>
      </c>
      <c r="J4" s="11" t="s">
        <v>110</v>
      </c>
      <c r="K4" s="11" t="s">
        <v>111</v>
      </c>
      <c r="L4" s="11" t="s">
        <v>112</v>
      </c>
      <c r="M4" s="11" t="s">
        <v>113</v>
      </c>
      <c r="N4" s="11" t="s">
        <v>114</v>
      </c>
      <c r="O4" s="11" t="s">
        <v>105</v>
      </c>
    </row>
    <row r="5" spans="1:18" ht="16.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8"/>
    </row>
    <row r="6" spans="1:18">
      <c r="A6" s="7" t="s">
        <v>1</v>
      </c>
      <c r="B6" s="39" t="s">
        <v>14</v>
      </c>
      <c r="C6" s="15">
        <v>156.7867</v>
      </c>
      <c r="D6" s="15">
        <v>153.91290000000001</v>
      </c>
      <c r="E6" s="15">
        <v>155.94329999999999</v>
      </c>
      <c r="F6" s="15">
        <v>153.4742</v>
      </c>
      <c r="G6" s="15">
        <v>169.8484</v>
      </c>
      <c r="H6" s="15">
        <v>181.88</v>
      </c>
      <c r="I6" s="15">
        <v>180.04839999999999</v>
      </c>
      <c r="J6" s="15">
        <v>168.88</v>
      </c>
      <c r="K6" s="15">
        <v>158.65809999999999</v>
      </c>
      <c r="L6" s="15">
        <v>153.46449999999999</v>
      </c>
      <c r="M6" s="15">
        <v>154.0643</v>
      </c>
      <c r="N6" s="15">
        <v>154.78059999999999</v>
      </c>
      <c r="O6" s="15">
        <v>156.07</v>
      </c>
      <c r="P6" s="34">
        <f t="shared" ref="P6:P14" si="0">+(O6/C6)-1</f>
        <v>-4.5711785502214886E-3</v>
      </c>
      <c r="Q6" s="7"/>
      <c r="R6" s="7"/>
    </row>
    <row r="7" spans="1:18">
      <c r="A7" s="4" t="s">
        <v>95</v>
      </c>
      <c r="B7" s="2" t="s">
        <v>14</v>
      </c>
      <c r="C7" s="15">
        <v>179.3554</v>
      </c>
      <c r="D7" s="15">
        <v>178.84180000000001</v>
      </c>
      <c r="E7" s="15">
        <v>179.05359999999999</v>
      </c>
      <c r="F7" s="15">
        <v>179.1644</v>
      </c>
      <c r="G7" s="15">
        <v>180.24879999999999</v>
      </c>
      <c r="H7" s="15">
        <v>190.07130000000001</v>
      </c>
      <c r="I7" s="15">
        <v>200.6353</v>
      </c>
      <c r="J7" s="15">
        <v>206.26140000000001</v>
      </c>
      <c r="K7" s="15">
        <v>207.24119999999999</v>
      </c>
      <c r="L7" s="15">
        <v>207.98830000000001</v>
      </c>
      <c r="M7" s="15">
        <v>208.6559</v>
      </c>
      <c r="N7" s="15">
        <v>206.03120000000001</v>
      </c>
      <c r="O7" s="15">
        <v>193.57089999999999</v>
      </c>
      <c r="P7" s="34">
        <f t="shared" si="0"/>
        <v>7.9258834693574753E-2</v>
      </c>
      <c r="Q7" s="7"/>
      <c r="R7" s="7"/>
    </row>
    <row r="8" spans="1:18">
      <c r="A8" s="4"/>
      <c r="B8" s="26" t="s">
        <v>85</v>
      </c>
      <c r="C8" s="27">
        <v>350.7833</v>
      </c>
      <c r="D8" s="27">
        <v>349.77870000000001</v>
      </c>
      <c r="E8" s="27">
        <v>350.19299999999998</v>
      </c>
      <c r="F8" s="27">
        <v>350.40969999999999</v>
      </c>
      <c r="G8" s="27">
        <v>352.53059999999999</v>
      </c>
      <c r="H8" s="27">
        <v>371.74130000000002</v>
      </c>
      <c r="I8" s="27">
        <v>392.40260000000001</v>
      </c>
      <c r="J8" s="27">
        <v>403.40600000000001</v>
      </c>
      <c r="K8" s="27">
        <v>405.32229999999998</v>
      </c>
      <c r="L8" s="27">
        <v>406.7835</v>
      </c>
      <c r="M8" s="27">
        <v>408.08929999999998</v>
      </c>
      <c r="N8" s="27">
        <v>402.95580000000001</v>
      </c>
      <c r="O8" s="27">
        <v>378.58600000000001</v>
      </c>
      <c r="P8" s="33">
        <f t="shared" si="0"/>
        <v>7.9258904286492626E-2</v>
      </c>
      <c r="Q8" s="7"/>
      <c r="R8" s="7"/>
    </row>
    <row r="9" spans="1:18">
      <c r="A9" s="4" t="s">
        <v>53</v>
      </c>
      <c r="B9" s="2" t="s">
        <v>14</v>
      </c>
      <c r="C9" s="70">
        <v>175.79560000000001</v>
      </c>
      <c r="D9" s="70">
        <v>172.4359</v>
      </c>
      <c r="E9" s="70">
        <v>172.77010000000001</v>
      </c>
      <c r="F9" s="70">
        <v>170.696</v>
      </c>
      <c r="G9" s="70">
        <v>178.5247</v>
      </c>
      <c r="H9" s="70">
        <v>194.05119999999999</v>
      </c>
      <c r="I9" s="70">
        <v>195.29509999999999</v>
      </c>
      <c r="J9" s="70">
        <v>188.16210000000001</v>
      </c>
      <c r="K9" s="70">
        <v>182.8158</v>
      </c>
      <c r="L9" s="70">
        <v>169.85220000000001</v>
      </c>
      <c r="M9" s="70">
        <v>164.1994</v>
      </c>
      <c r="N9" s="70">
        <v>164.0873</v>
      </c>
      <c r="O9" s="70">
        <v>164.3811</v>
      </c>
      <c r="P9" s="94">
        <f t="shared" si="0"/>
        <v>-6.4930521583020262E-2</v>
      </c>
      <c r="Q9" s="7"/>
      <c r="R9" s="4"/>
    </row>
    <row r="10" spans="1:18">
      <c r="A10" s="4"/>
      <c r="B10" s="26" t="s">
        <v>49</v>
      </c>
      <c r="C10" s="121">
        <v>4358.9332999999997</v>
      </c>
      <c r="D10" s="121">
        <v>4357.4516000000003</v>
      </c>
      <c r="E10" s="121">
        <v>4427.2667000000001</v>
      </c>
      <c r="F10" s="121">
        <v>4349.8710000000001</v>
      </c>
      <c r="G10" s="121">
        <v>4472.0645000000004</v>
      </c>
      <c r="H10" s="121">
        <v>4801.7</v>
      </c>
      <c r="I10" s="121">
        <v>4870.9354999999996</v>
      </c>
      <c r="J10" s="121">
        <v>4769.4332999999997</v>
      </c>
      <c r="K10" s="121">
        <v>4609.4516000000003</v>
      </c>
      <c r="L10" s="121">
        <v>4335.3870999999999</v>
      </c>
      <c r="M10" s="121">
        <v>4182.5713999999998</v>
      </c>
      <c r="N10" s="121">
        <v>4208.8387000000002</v>
      </c>
      <c r="O10" s="121">
        <v>4245.3333000000002</v>
      </c>
      <c r="P10" s="95">
        <f t="shared" si="0"/>
        <v>-2.6061421953852637E-2</v>
      </c>
      <c r="Q10" s="7"/>
      <c r="R10" s="4"/>
    </row>
    <row r="11" spans="1:18">
      <c r="A11" s="7" t="s">
        <v>2</v>
      </c>
      <c r="B11" s="2" t="s">
        <v>14</v>
      </c>
      <c r="C11" s="70">
        <v>147.22540000000001</v>
      </c>
      <c r="D11" s="70">
        <v>151.47989999999999</v>
      </c>
      <c r="E11" s="70">
        <v>157.4375</v>
      </c>
      <c r="F11" s="70">
        <v>158.9699</v>
      </c>
      <c r="G11" s="70">
        <v>164.1054</v>
      </c>
      <c r="H11" s="70">
        <v>172.28540000000001</v>
      </c>
      <c r="I11" s="70">
        <v>175.61930000000001</v>
      </c>
      <c r="J11" s="70">
        <v>169.85040000000001</v>
      </c>
      <c r="K11" s="70">
        <v>167.27080000000001</v>
      </c>
      <c r="L11" s="70">
        <v>159.84020000000001</v>
      </c>
      <c r="M11" s="70">
        <v>156.7003</v>
      </c>
      <c r="N11" s="70">
        <v>155.16120000000001</v>
      </c>
      <c r="O11" s="70">
        <v>154.38740000000001</v>
      </c>
      <c r="P11" s="34">
        <f t="shared" si="0"/>
        <v>4.8646497139759992E-2</v>
      </c>
      <c r="Q11" s="7"/>
      <c r="R11" s="7"/>
    </row>
    <row r="12" spans="1:18">
      <c r="A12" s="7"/>
      <c r="B12" s="26" t="s">
        <v>15</v>
      </c>
      <c r="C12" s="121">
        <v>1095.2333000000001</v>
      </c>
      <c r="D12" s="121">
        <v>1126.0968</v>
      </c>
      <c r="E12" s="121">
        <v>1170.1333</v>
      </c>
      <c r="F12" s="121">
        <v>1182.4838999999999</v>
      </c>
      <c r="G12" s="121">
        <v>1221.7419</v>
      </c>
      <c r="H12" s="121">
        <v>1284.1333</v>
      </c>
      <c r="I12" s="121">
        <v>1309.7742000000001</v>
      </c>
      <c r="J12" s="121">
        <v>1266.8667</v>
      </c>
      <c r="K12" s="121">
        <v>1247.9032</v>
      </c>
      <c r="L12" s="121">
        <v>1192.6451999999999</v>
      </c>
      <c r="M12" s="121">
        <v>1169</v>
      </c>
      <c r="N12" s="121">
        <v>1156.8064999999999</v>
      </c>
      <c r="O12" s="121">
        <v>1151</v>
      </c>
      <c r="P12" s="33">
        <f t="shared" si="0"/>
        <v>5.0917644669861595E-2</v>
      </c>
      <c r="Q12" s="7"/>
      <c r="R12" s="7"/>
    </row>
    <row r="13" spans="1:18">
      <c r="A13" s="7" t="s">
        <v>3</v>
      </c>
      <c r="B13" s="39" t="s">
        <v>14</v>
      </c>
      <c r="C13" s="15">
        <v>170.952</v>
      </c>
      <c r="D13" s="15">
        <v>168.92519999999999</v>
      </c>
      <c r="E13" s="15">
        <v>168.91200000000001</v>
      </c>
      <c r="F13" s="15">
        <v>165.33869999999999</v>
      </c>
      <c r="G13" s="15">
        <v>183.6</v>
      </c>
      <c r="H13" s="15">
        <v>194.99</v>
      </c>
      <c r="I13" s="15">
        <v>193.20769999999999</v>
      </c>
      <c r="J13" s="15">
        <v>184.72200000000001</v>
      </c>
      <c r="K13" s="15">
        <v>173.89349999999999</v>
      </c>
      <c r="L13" s="15">
        <v>169.35290000000001</v>
      </c>
      <c r="M13" s="15">
        <v>171.03210000000001</v>
      </c>
      <c r="N13" s="15">
        <v>171.36</v>
      </c>
      <c r="O13" s="15">
        <v>171.428</v>
      </c>
      <c r="P13" s="34">
        <f t="shared" si="0"/>
        <v>2.7844073190135266E-3</v>
      </c>
      <c r="Q13" s="7"/>
      <c r="R13" s="7"/>
    </row>
    <row r="14" spans="1:18">
      <c r="A14" s="4" t="s">
        <v>40</v>
      </c>
      <c r="B14" s="2" t="s">
        <v>14</v>
      </c>
      <c r="C14" s="70">
        <v>164.09870000000001</v>
      </c>
      <c r="D14" s="70">
        <v>165.4726</v>
      </c>
      <c r="E14" s="70">
        <v>166.04929999999999</v>
      </c>
      <c r="F14" s="70">
        <v>168.17869999999999</v>
      </c>
      <c r="G14" s="70">
        <v>168.66</v>
      </c>
      <c r="H14" s="70">
        <v>175.28800000000001</v>
      </c>
      <c r="I14" s="70">
        <v>183.16480000000001</v>
      </c>
      <c r="J14" s="70">
        <v>181.65700000000001</v>
      </c>
      <c r="K14" s="70">
        <v>178.4606</v>
      </c>
      <c r="L14" s="70">
        <v>172.54259999999999</v>
      </c>
      <c r="M14" s="70">
        <v>170.345</v>
      </c>
      <c r="N14" s="70">
        <v>170.82230000000001</v>
      </c>
      <c r="O14" s="70">
        <v>169.66800000000001</v>
      </c>
      <c r="P14" s="34">
        <f t="shared" si="0"/>
        <v>3.3938721025821739E-2</v>
      </c>
      <c r="Q14" s="7"/>
      <c r="R14" s="4"/>
    </row>
    <row r="15" spans="1:18">
      <c r="A15" t="s">
        <v>96</v>
      </c>
      <c r="B15" s="39" t="s">
        <v>14</v>
      </c>
      <c r="C15" s="15">
        <v>164.67930000000001</v>
      </c>
      <c r="D15" s="15">
        <v>173.0548</v>
      </c>
      <c r="E15" s="15">
        <v>183.02930000000001</v>
      </c>
      <c r="F15" s="15">
        <v>188.79679999999999</v>
      </c>
      <c r="G15" s="15">
        <v>201.90520000000001</v>
      </c>
      <c r="H15" s="15">
        <v>210.68170000000001</v>
      </c>
      <c r="I15" s="15">
        <v>211.1045</v>
      </c>
      <c r="J15" s="15">
        <v>207.94470000000001</v>
      </c>
      <c r="K15" s="15">
        <v>207.4365</v>
      </c>
      <c r="L15" s="15">
        <v>208.60650000000001</v>
      </c>
      <c r="M15" s="15">
        <v>204.80889999999999</v>
      </c>
      <c r="N15" s="15">
        <v>200.19229999999999</v>
      </c>
      <c r="O15" s="15">
        <v>193.79</v>
      </c>
      <c r="P15" s="34">
        <f t="shared" ref="P15:P42" si="1">+(O15/C15)-1</f>
        <v>0.17677206546299362</v>
      </c>
      <c r="Q15" s="7"/>
      <c r="R15" s="7"/>
    </row>
    <row r="16" spans="1:18">
      <c r="A16" s="7" t="s">
        <v>4</v>
      </c>
      <c r="B16" s="39" t="s">
        <v>14</v>
      </c>
      <c r="C16" s="15">
        <v>168.38200000000001</v>
      </c>
      <c r="D16" s="15">
        <v>170.13480000000001</v>
      </c>
      <c r="E16" s="15">
        <v>178.63829999999999</v>
      </c>
      <c r="F16" s="15">
        <v>178.97229999999999</v>
      </c>
      <c r="G16" s="15">
        <v>183.3477</v>
      </c>
      <c r="H16" s="15">
        <v>192.8937</v>
      </c>
      <c r="I16" s="15">
        <v>189.87610000000001</v>
      </c>
      <c r="J16" s="15">
        <v>178.1823</v>
      </c>
      <c r="K16" s="15">
        <v>174.27350000000001</v>
      </c>
      <c r="L16" s="15">
        <v>178.4965</v>
      </c>
      <c r="M16" s="15">
        <v>187.13290000000001</v>
      </c>
      <c r="N16" s="15">
        <v>192.2681</v>
      </c>
      <c r="O16" s="15">
        <v>192.64699999999999</v>
      </c>
      <c r="P16" s="34">
        <f t="shared" si="1"/>
        <v>0.14410685227637154</v>
      </c>
      <c r="Q16" s="7"/>
      <c r="R16" s="7"/>
    </row>
    <row r="17" spans="1:18">
      <c r="A17" s="7" t="s">
        <v>5</v>
      </c>
      <c r="B17" s="39" t="s">
        <v>14</v>
      </c>
      <c r="C17" s="15">
        <v>149.66669999999999</v>
      </c>
      <c r="D17" s="15">
        <v>146.74189999999999</v>
      </c>
      <c r="E17" s="15">
        <v>157.80000000000001</v>
      </c>
      <c r="F17" s="15">
        <v>162</v>
      </c>
      <c r="G17" s="15">
        <v>170.03229999999999</v>
      </c>
      <c r="H17" s="15">
        <v>187.23330000000001</v>
      </c>
      <c r="I17" s="15">
        <v>179.51609999999999</v>
      </c>
      <c r="J17" s="15">
        <v>166.5667</v>
      </c>
      <c r="K17" s="15">
        <v>157.93549999999999</v>
      </c>
      <c r="L17" s="15">
        <v>155.16130000000001</v>
      </c>
      <c r="M17" s="15">
        <v>155.3571</v>
      </c>
      <c r="N17" s="15">
        <v>162.16130000000001</v>
      </c>
      <c r="O17" s="15">
        <v>159.30000000000001</v>
      </c>
      <c r="P17" s="34">
        <f t="shared" si="1"/>
        <v>6.4365019072379015E-2</v>
      </c>
      <c r="Q17" s="7"/>
      <c r="R17" s="7"/>
    </row>
    <row r="18" spans="1:18">
      <c r="A18" s="7" t="s">
        <v>6</v>
      </c>
      <c r="B18" s="39" t="s">
        <v>14</v>
      </c>
      <c r="C18" s="15">
        <v>151.49369999999999</v>
      </c>
      <c r="D18" s="15">
        <v>154.25059999999999</v>
      </c>
      <c r="E18" s="15">
        <v>155.88069999999999</v>
      </c>
      <c r="F18" s="15">
        <v>156.06710000000001</v>
      </c>
      <c r="G18" s="15">
        <v>160.4194</v>
      </c>
      <c r="H18" s="15">
        <v>167.0257</v>
      </c>
      <c r="I18" s="15">
        <v>169.98390000000001</v>
      </c>
      <c r="J18" s="15">
        <v>170.58869999999999</v>
      </c>
      <c r="K18" s="15">
        <v>171.49680000000001</v>
      </c>
      <c r="L18" s="15">
        <v>169.57679999999999</v>
      </c>
      <c r="M18" s="15">
        <v>168.31710000000001</v>
      </c>
      <c r="N18" s="15">
        <v>168.30770000000001</v>
      </c>
      <c r="O18" s="15">
        <v>166.29669999999999</v>
      </c>
      <c r="P18" s="34">
        <f t="shared" si="1"/>
        <v>9.771363429634361E-2</v>
      </c>
      <c r="Q18" s="7"/>
      <c r="R18" s="7"/>
    </row>
    <row r="19" spans="1:18">
      <c r="A19" s="7" t="s">
        <v>7</v>
      </c>
      <c r="B19" s="39" t="s">
        <v>14</v>
      </c>
      <c r="C19" s="15">
        <v>172.32570000000001</v>
      </c>
      <c r="D19" s="15">
        <v>161.78899999999999</v>
      </c>
      <c r="E19" s="15">
        <v>167.315</v>
      </c>
      <c r="F19" s="15">
        <v>186.63419999999999</v>
      </c>
      <c r="G19" s="15">
        <v>205.48740000000001</v>
      </c>
      <c r="H19" s="15">
        <v>215.71530000000001</v>
      </c>
      <c r="I19" s="15">
        <v>216.58580000000001</v>
      </c>
      <c r="J19" s="15">
        <v>202.483</v>
      </c>
      <c r="K19" s="15">
        <v>188.5745</v>
      </c>
      <c r="L19" s="15">
        <v>190.49940000000001</v>
      </c>
      <c r="M19" s="15">
        <v>194.4057</v>
      </c>
      <c r="N19" s="15">
        <v>183.03899999999999</v>
      </c>
      <c r="O19" s="15">
        <v>166.4323</v>
      </c>
      <c r="P19" s="34">
        <f t="shared" si="1"/>
        <v>-3.4199193736047628E-2</v>
      </c>
      <c r="Q19" s="7"/>
      <c r="R19" s="7"/>
    </row>
    <row r="20" spans="1:18">
      <c r="A20" s="4" t="s">
        <v>41</v>
      </c>
      <c r="B20" s="2" t="s">
        <v>14</v>
      </c>
      <c r="C20" s="71">
        <v>181</v>
      </c>
      <c r="D20" s="71">
        <v>184.9032</v>
      </c>
      <c r="E20" s="71">
        <v>200.26669999999999</v>
      </c>
      <c r="F20" s="71">
        <v>210.12899999999999</v>
      </c>
      <c r="G20" s="71">
        <v>215.48390000000001</v>
      </c>
      <c r="H20" s="71">
        <v>230.33330000000001</v>
      </c>
      <c r="I20" s="71">
        <v>232.83869999999999</v>
      </c>
      <c r="J20" s="71">
        <v>221.13329999999999</v>
      </c>
      <c r="K20" s="71">
        <v>198.0968</v>
      </c>
      <c r="L20" s="71">
        <v>180.93549999999999</v>
      </c>
      <c r="M20" s="71">
        <v>191.17859999999999</v>
      </c>
      <c r="N20" s="71">
        <v>207.93549999999999</v>
      </c>
      <c r="O20" s="71">
        <v>205.8</v>
      </c>
      <c r="P20" s="34">
        <f t="shared" si="1"/>
        <v>0.13701657458563532</v>
      </c>
      <c r="Q20" s="7"/>
      <c r="R20" s="4"/>
    </row>
    <row r="21" spans="1:18">
      <c r="A21" s="4" t="s">
        <v>42</v>
      </c>
      <c r="B21" s="2" t="s">
        <v>14</v>
      </c>
      <c r="C21" s="71">
        <v>172.46709999999999</v>
      </c>
      <c r="D21" s="71">
        <v>173.63570000000001</v>
      </c>
      <c r="E21" s="71">
        <v>177.90809999999999</v>
      </c>
      <c r="F21" s="71">
        <v>176.3528</v>
      </c>
      <c r="G21" s="71">
        <v>180.744</v>
      </c>
      <c r="H21" s="71">
        <v>195.8657</v>
      </c>
      <c r="I21" s="71">
        <v>197.98490000000001</v>
      </c>
      <c r="J21" s="71">
        <v>196.84450000000001</v>
      </c>
      <c r="K21" s="71">
        <v>190.06639999999999</v>
      </c>
      <c r="L21" s="71">
        <v>179.78399999999999</v>
      </c>
      <c r="M21" s="71">
        <v>174.6541</v>
      </c>
      <c r="N21" s="71">
        <v>175.4486</v>
      </c>
      <c r="O21" s="71">
        <v>177.1919</v>
      </c>
      <c r="P21" s="94">
        <f t="shared" si="1"/>
        <v>2.7395369899534616E-2</v>
      </c>
      <c r="Q21" s="7"/>
      <c r="R21" s="4"/>
    </row>
    <row r="22" spans="1:18">
      <c r="A22" s="4"/>
      <c r="B22" s="29" t="s">
        <v>54</v>
      </c>
      <c r="C22" s="92">
        <v>120.599</v>
      </c>
      <c r="D22" s="92">
        <v>121.2303</v>
      </c>
      <c r="E22" s="92">
        <v>124.006</v>
      </c>
      <c r="F22" s="92">
        <v>122.7932</v>
      </c>
      <c r="G22" s="92">
        <v>125.8506</v>
      </c>
      <c r="H22" s="92">
        <v>136.36429999999999</v>
      </c>
      <c r="I22" s="92">
        <v>137.83519999999999</v>
      </c>
      <c r="J22" s="92">
        <v>137.04230000000001</v>
      </c>
      <c r="K22" s="92">
        <v>132.3784</v>
      </c>
      <c r="L22" s="92">
        <v>125.45740000000001</v>
      </c>
      <c r="M22" s="92">
        <v>122.2179</v>
      </c>
      <c r="N22" s="92">
        <v>123.03449999999999</v>
      </c>
      <c r="O22" s="92">
        <v>124.1463</v>
      </c>
      <c r="P22" s="95">
        <f t="shared" si="1"/>
        <v>2.9414008408029879E-2</v>
      </c>
      <c r="Q22" s="7"/>
      <c r="R22" s="4"/>
    </row>
    <row r="23" spans="1:18">
      <c r="A23" s="4" t="s">
        <v>43</v>
      </c>
      <c r="B23" s="2" t="s">
        <v>14</v>
      </c>
      <c r="C23" s="71">
        <v>167.96270000000001</v>
      </c>
      <c r="D23" s="71">
        <v>166.45699999999999</v>
      </c>
      <c r="E23" s="71">
        <v>171.9907</v>
      </c>
      <c r="F23" s="71">
        <v>172.23660000000001</v>
      </c>
      <c r="G23" s="71">
        <v>178.33920000000001</v>
      </c>
      <c r="H23" s="71">
        <v>188.28739999999999</v>
      </c>
      <c r="I23" s="71">
        <v>192.83750000000001</v>
      </c>
      <c r="J23" s="71">
        <v>188.32640000000001</v>
      </c>
      <c r="K23" s="71">
        <v>180.61709999999999</v>
      </c>
      <c r="L23" s="71">
        <v>173.1103</v>
      </c>
      <c r="M23" s="71">
        <v>165.9409</v>
      </c>
      <c r="N23" s="71">
        <v>170.02250000000001</v>
      </c>
      <c r="O23" s="71">
        <v>175.2398</v>
      </c>
      <c r="P23" s="34">
        <f t="shared" si="1"/>
        <v>4.3325690763484914E-2</v>
      </c>
      <c r="Q23" s="7"/>
      <c r="R23" s="4"/>
    </row>
    <row r="24" spans="1:18">
      <c r="A24" s="4"/>
      <c r="B24" s="26" t="s">
        <v>55</v>
      </c>
      <c r="C24" s="92">
        <v>579.94169999999997</v>
      </c>
      <c r="D24" s="92">
        <v>574.74289999999996</v>
      </c>
      <c r="E24" s="92">
        <v>593.84969999999998</v>
      </c>
      <c r="F24" s="92">
        <v>594.69870000000003</v>
      </c>
      <c r="G24" s="92">
        <v>615.76969999999994</v>
      </c>
      <c r="H24" s="92">
        <v>650.11869999999999</v>
      </c>
      <c r="I24" s="92">
        <v>665.82939999999996</v>
      </c>
      <c r="J24" s="92">
        <v>650.25329999999997</v>
      </c>
      <c r="K24" s="92">
        <v>623.6345</v>
      </c>
      <c r="L24" s="92">
        <v>597.71519999999998</v>
      </c>
      <c r="M24" s="92">
        <v>572.96069999999997</v>
      </c>
      <c r="N24" s="92">
        <v>587.0539</v>
      </c>
      <c r="O24" s="92">
        <v>605.06799999999998</v>
      </c>
      <c r="P24" s="33">
        <f t="shared" si="1"/>
        <v>4.3325561862511464E-2</v>
      </c>
      <c r="Q24" s="7"/>
      <c r="R24" s="4"/>
    </row>
    <row r="25" spans="1:18">
      <c r="A25" s="7" t="s">
        <v>8</v>
      </c>
      <c r="B25" s="39" t="s">
        <v>14</v>
      </c>
      <c r="C25" s="71">
        <v>171.22</v>
      </c>
      <c r="D25" s="71">
        <v>169.99350000000001</v>
      </c>
      <c r="E25" s="71">
        <v>170.61330000000001</v>
      </c>
      <c r="F25" s="71">
        <v>165.48390000000001</v>
      </c>
      <c r="G25" s="71">
        <v>181.66130000000001</v>
      </c>
      <c r="H25" s="71">
        <v>193.79</v>
      </c>
      <c r="I25" s="71">
        <v>192.57740000000001</v>
      </c>
      <c r="J25" s="71">
        <v>184.51</v>
      </c>
      <c r="K25" s="71">
        <v>173.29679999999999</v>
      </c>
      <c r="L25" s="71">
        <v>169.53550000000001</v>
      </c>
      <c r="M25" s="71">
        <v>169.5821</v>
      </c>
      <c r="N25" s="71">
        <v>170.50970000000001</v>
      </c>
      <c r="O25" s="71">
        <v>171.07329999999999</v>
      </c>
      <c r="P25" s="34">
        <f t="shared" si="1"/>
        <v>-8.5679243079084255E-4</v>
      </c>
      <c r="Q25" s="7"/>
      <c r="R25" s="7"/>
    </row>
    <row r="26" spans="1:18">
      <c r="A26" s="4" t="s">
        <v>46</v>
      </c>
      <c r="B26" s="2" t="s">
        <v>14</v>
      </c>
      <c r="C26" s="71">
        <v>165.97239999999999</v>
      </c>
      <c r="D26" s="71">
        <v>166.65110000000001</v>
      </c>
      <c r="E26" s="71">
        <v>170.1532</v>
      </c>
      <c r="F26" s="71">
        <v>172.91849999999999</v>
      </c>
      <c r="G26" s="71">
        <v>183.92449999999999</v>
      </c>
      <c r="H26" s="71">
        <v>188.86539999999999</v>
      </c>
      <c r="I26" s="71">
        <v>190.1026</v>
      </c>
      <c r="J26" s="71">
        <v>182.21969999999999</v>
      </c>
      <c r="K26" s="71">
        <v>173.34569999999999</v>
      </c>
      <c r="L26" s="71">
        <v>169.94300000000001</v>
      </c>
      <c r="M26" s="71">
        <v>171.39160000000001</v>
      </c>
      <c r="N26" s="71">
        <v>167.5839</v>
      </c>
      <c r="O26" s="71">
        <v>169.6696</v>
      </c>
      <c r="P26" s="94">
        <f t="shared" si="1"/>
        <v>2.2275992875923967E-2</v>
      </c>
      <c r="Q26" s="7"/>
      <c r="R26" s="4"/>
    </row>
    <row r="27" spans="1:18">
      <c r="A27" s="4"/>
      <c r="B27" s="26" t="s">
        <v>56</v>
      </c>
      <c r="C27" s="120">
        <v>48940.051299999999</v>
      </c>
      <c r="D27" s="120">
        <v>48854.543899999997</v>
      </c>
      <c r="E27" s="120">
        <v>50081.368000000002</v>
      </c>
      <c r="F27" s="120">
        <v>49542.8897</v>
      </c>
      <c r="G27" s="120">
        <v>51299.122600000002</v>
      </c>
      <c r="H27" s="120">
        <v>53627.130700000002</v>
      </c>
      <c r="I27" s="120">
        <v>53577.519</v>
      </c>
      <c r="J27" s="120">
        <v>51490.661699999997</v>
      </c>
      <c r="K27" s="120">
        <v>49493.102899999998</v>
      </c>
      <c r="L27" s="120">
        <v>49928.177100000001</v>
      </c>
      <c r="M27" s="120">
        <v>50197.768199999999</v>
      </c>
      <c r="N27" s="120">
        <v>50669.342600000004</v>
      </c>
      <c r="O27" s="120">
        <v>50723.701699999998</v>
      </c>
      <c r="P27" s="95">
        <f t="shared" si="1"/>
        <v>3.6445617702080213E-2</v>
      </c>
      <c r="Q27" s="7"/>
      <c r="R27" s="4"/>
    </row>
    <row r="28" spans="1:18">
      <c r="A28" s="4" t="s">
        <v>47</v>
      </c>
      <c r="B28" s="2" t="s">
        <v>14</v>
      </c>
      <c r="C28" s="71">
        <v>188</v>
      </c>
      <c r="D28" s="71">
        <v>188</v>
      </c>
      <c r="E28" s="71">
        <v>187.5667</v>
      </c>
      <c r="F28" s="71">
        <v>187.2903</v>
      </c>
      <c r="G28" s="71">
        <v>203.93549999999999</v>
      </c>
      <c r="H28" s="71">
        <v>207</v>
      </c>
      <c r="I28" s="71">
        <v>210.64519999999999</v>
      </c>
      <c r="J28" s="71">
        <v>215.7527</v>
      </c>
      <c r="K28" s="71">
        <v>226.33160000000001</v>
      </c>
      <c r="L28" s="71">
        <v>237</v>
      </c>
      <c r="M28" s="71">
        <v>237</v>
      </c>
      <c r="N28" s="71">
        <v>237</v>
      </c>
      <c r="O28" s="71">
        <v>237</v>
      </c>
      <c r="P28" s="34">
        <f t="shared" si="1"/>
        <v>0.2606382978723405</v>
      </c>
      <c r="Q28" s="7"/>
      <c r="R28" s="4"/>
    </row>
    <row r="29" spans="1:18">
      <c r="A29" s="7" t="s">
        <v>9</v>
      </c>
      <c r="B29" s="39" t="s">
        <v>14</v>
      </c>
      <c r="C29" s="71">
        <v>154.28729999999999</v>
      </c>
      <c r="D29" s="71">
        <v>152.45840000000001</v>
      </c>
      <c r="E29" s="71">
        <v>152.64699999999999</v>
      </c>
      <c r="F29" s="71">
        <v>148.34549999999999</v>
      </c>
      <c r="G29" s="71">
        <v>164.6987</v>
      </c>
      <c r="H29" s="71">
        <v>176.83869999999999</v>
      </c>
      <c r="I29" s="71">
        <v>175.529</v>
      </c>
      <c r="J29" s="71">
        <v>167.0737</v>
      </c>
      <c r="K29" s="71">
        <v>157.49</v>
      </c>
      <c r="L29" s="71">
        <v>151.90190000000001</v>
      </c>
      <c r="M29" s="71">
        <v>152.5789</v>
      </c>
      <c r="N29" s="71">
        <v>154.3629</v>
      </c>
      <c r="O29" s="71">
        <v>156.0147</v>
      </c>
      <c r="P29" s="34">
        <f t="shared" si="1"/>
        <v>1.1195996041151846E-2</v>
      </c>
      <c r="Q29" s="7"/>
      <c r="R29" s="7"/>
    </row>
    <row r="30" spans="1:18">
      <c r="A30" s="7" t="s">
        <v>10</v>
      </c>
      <c r="B30" s="39" t="s">
        <v>14</v>
      </c>
      <c r="C30" s="71">
        <v>167.95230000000001</v>
      </c>
      <c r="D30" s="71">
        <v>165.11770000000001</v>
      </c>
      <c r="E30" s="71">
        <v>164.88</v>
      </c>
      <c r="F30" s="71">
        <v>163.0635</v>
      </c>
      <c r="G30" s="71">
        <v>179.39840000000001</v>
      </c>
      <c r="H30" s="71">
        <v>192.88470000000001</v>
      </c>
      <c r="I30" s="71">
        <v>190.76</v>
      </c>
      <c r="J30" s="71">
        <v>180.80070000000001</v>
      </c>
      <c r="K30" s="71">
        <v>169.29130000000001</v>
      </c>
      <c r="L30" s="71">
        <v>165.00899999999999</v>
      </c>
      <c r="M30" s="71">
        <v>167.2636</v>
      </c>
      <c r="N30" s="71">
        <v>169.48320000000001</v>
      </c>
      <c r="O30" s="71">
        <v>167.6413</v>
      </c>
      <c r="P30" s="34">
        <f t="shared" si="1"/>
        <v>-1.8517162313347324E-3</v>
      </c>
      <c r="Q30" s="7"/>
      <c r="R30" s="7"/>
    </row>
    <row r="31" spans="1:18">
      <c r="A31" s="4" t="s">
        <v>48</v>
      </c>
      <c r="B31" s="2" t="s">
        <v>14</v>
      </c>
      <c r="C31" s="71">
        <v>167.16059999999999</v>
      </c>
      <c r="D31" s="71">
        <v>165.64850000000001</v>
      </c>
      <c r="E31" s="71">
        <v>174.2062</v>
      </c>
      <c r="F31" s="71">
        <v>174.8117</v>
      </c>
      <c r="G31" s="71">
        <v>184.5497</v>
      </c>
      <c r="H31" s="71">
        <v>191.60900000000001</v>
      </c>
      <c r="I31" s="71">
        <v>193.27359999999999</v>
      </c>
      <c r="J31" s="71">
        <v>183.63310000000001</v>
      </c>
      <c r="K31" s="71">
        <v>173.95099999999999</v>
      </c>
      <c r="L31" s="71">
        <v>165.81360000000001</v>
      </c>
      <c r="M31" s="71">
        <v>166.30260000000001</v>
      </c>
      <c r="N31" s="71">
        <v>170.04419999999999</v>
      </c>
      <c r="O31" s="71">
        <v>171.89340000000001</v>
      </c>
      <c r="P31" s="94">
        <f t="shared" si="1"/>
        <v>2.8312891913525151E-2</v>
      </c>
      <c r="Q31" s="7"/>
      <c r="R31" s="4"/>
    </row>
    <row r="32" spans="1:18">
      <c r="A32" s="4"/>
      <c r="B32" s="26" t="s">
        <v>57</v>
      </c>
      <c r="C32" s="92">
        <v>698.19169999999997</v>
      </c>
      <c r="D32" s="92">
        <v>709.21770000000004</v>
      </c>
      <c r="E32" s="92">
        <v>749.50300000000004</v>
      </c>
      <c r="F32" s="92">
        <v>732.13189999999997</v>
      </c>
      <c r="G32" s="92">
        <v>755.61580000000004</v>
      </c>
      <c r="H32" s="92">
        <v>791.17399999999998</v>
      </c>
      <c r="I32" s="92">
        <v>793.24969999999996</v>
      </c>
      <c r="J32" s="92">
        <v>759.66470000000004</v>
      </c>
      <c r="K32" s="92">
        <v>712.39059999999995</v>
      </c>
      <c r="L32" s="92">
        <v>685.25609999999995</v>
      </c>
      <c r="M32" s="92">
        <v>693.78</v>
      </c>
      <c r="N32" s="92">
        <v>707.00289999999995</v>
      </c>
      <c r="O32" s="92">
        <v>711.26130000000001</v>
      </c>
      <c r="P32" s="95">
        <f t="shared" si="1"/>
        <v>1.8719214221538438E-2</v>
      </c>
      <c r="Q32" s="7"/>
      <c r="R32" s="4"/>
    </row>
    <row r="33" spans="1:18">
      <c r="A33" s="7" t="s">
        <v>11</v>
      </c>
      <c r="B33" s="39" t="s">
        <v>14</v>
      </c>
      <c r="C33" s="71">
        <v>167</v>
      </c>
      <c r="D33" s="71">
        <v>169.83869999999999</v>
      </c>
      <c r="E33" s="71">
        <v>178.8</v>
      </c>
      <c r="F33" s="71">
        <v>180</v>
      </c>
      <c r="G33" s="71">
        <v>184.93549999999999</v>
      </c>
      <c r="H33" s="71">
        <v>196.13329999999999</v>
      </c>
      <c r="I33" s="71">
        <v>195.45160000000001</v>
      </c>
      <c r="J33" s="71">
        <v>181.26669999999999</v>
      </c>
      <c r="K33" s="71">
        <v>174.6129</v>
      </c>
      <c r="L33" s="71">
        <v>173</v>
      </c>
      <c r="M33" s="71">
        <v>177.3929</v>
      </c>
      <c r="N33" s="71">
        <v>181</v>
      </c>
      <c r="O33" s="71">
        <v>181</v>
      </c>
      <c r="P33" s="34">
        <f t="shared" si="1"/>
        <v>8.3832335329341312E-2</v>
      </c>
      <c r="Q33" s="7"/>
      <c r="R33" s="7"/>
    </row>
    <row r="34" spans="1:18">
      <c r="A34" s="44" t="s">
        <v>61</v>
      </c>
      <c r="B34" s="2" t="s">
        <v>14</v>
      </c>
      <c r="C34" s="15">
        <v>163.21809999999999</v>
      </c>
      <c r="D34" s="15">
        <v>166.97380000000001</v>
      </c>
      <c r="E34" s="15">
        <v>174.70769999999999</v>
      </c>
      <c r="F34" s="15">
        <v>174.1961</v>
      </c>
      <c r="G34" s="15">
        <v>179.661</v>
      </c>
      <c r="H34" s="15">
        <v>195.00149999999999</v>
      </c>
      <c r="I34" s="15">
        <v>195.51070000000001</v>
      </c>
      <c r="J34" s="15">
        <v>194.6421</v>
      </c>
      <c r="K34" s="15">
        <v>195.91800000000001</v>
      </c>
      <c r="L34" s="15">
        <v>194.5086</v>
      </c>
      <c r="M34" s="15">
        <v>181.0805</v>
      </c>
      <c r="N34" s="15">
        <v>167.15979999999999</v>
      </c>
      <c r="O34" s="15">
        <v>160.80680000000001</v>
      </c>
      <c r="P34" s="34">
        <f t="shared" si="1"/>
        <v>-1.4773484068249632E-2</v>
      </c>
      <c r="Q34" s="7"/>
      <c r="R34" s="7"/>
    </row>
    <row r="35" spans="1:18">
      <c r="A35" s="44"/>
      <c r="B35" s="26" t="s">
        <v>62</v>
      </c>
      <c r="C35" s="27">
        <v>714.54700000000003</v>
      </c>
      <c r="D35" s="27">
        <v>740.91160000000002</v>
      </c>
      <c r="E35" s="27">
        <v>779.89030000000002</v>
      </c>
      <c r="F35" s="27">
        <v>793.30229999999995</v>
      </c>
      <c r="G35" s="27">
        <v>812.74969999999996</v>
      </c>
      <c r="H35" s="27">
        <v>877.4067</v>
      </c>
      <c r="I35" s="27">
        <v>892.23869999999999</v>
      </c>
      <c r="J35" s="27">
        <v>881.76099999999997</v>
      </c>
      <c r="K35" s="27">
        <v>878.65449999999998</v>
      </c>
      <c r="L35" s="27">
        <v>853.08709999999996</v>
      </c>
      <c r="M35" s="27">
        <v>793.94359999999995</v>
      </c>
      <c r="N35" s="27">
        <v>734.09349999999995</v>
      </c>
      <c r="O35" s="27">
        <v>704.64670000000001</v>
      </c>
      <c r="P35" s="33">
        <f t="shared" si="1"/>
        <v>-1.3855351712343644E-2</v>
      </c>
      <c r="Q35" s="7"/>
      <c r="R35" s="7"/>
    </row>
    <row r="36" spans="1:18">
      <c r="A36" s="4" t="s">
        <v>44</v>
      </c>
      <c r="B36" s="2" t="s">
        <v>14</v>
      </c>
      <c r="C36" s="70">
        <v>164.39830000000001</v>
      </c>
      <c r="D36" s="70">
        <v>160.70259999999999</v>
      </c>
      <c r="E36" s="70">
        <v>160.88929999999999</v>
      </c>
      <c r="F36" s="70">
        <v>160.2039</v>
      </c>
      <c r="G36" s="70">
        <v>174.06319999999999</v>
      </c>
      <c r="H36" s="70">
        <v>190.22370000000001</v>
      </c>
      <c r="I36" s="70">
        <v>188.40389999999999</v>
      </c>
      <c r="J36" s="70">
        <v>181.07230000000001</v>
      </c>
      <c r="K36" s="70">
        <v>170.73349999999999</v>
      </c>
      <c r="L36" s="70">
        <v>163.84739999999999</v>
      </c>
      <c r="M36" s="70">
        <v>160.1746</v>
      </c>
      <c r="N36" s="70">
        <v>162.61709999999999</v>
      </c>
      <c r="O36" s="70">
        <v>166.01599999999999</v>
      </c>
      <c r="P36" s="34">
        <f t="shared" si="1"/>
        <v>9.840126084028844E-3</v>
      </c>
      <c r="Q36" s="7"/>
      <c r="R36" s="4"/>
    </row>
    <row r="37" spans="1:18">
      <c r="A37" s="4" t="s">
        <v>45</v>
      </c>
      <c r="B37" s="2" t="s">
        <v>14</v>
      </c>
      <c r="C37" s="70">
        <v>172.7407</v>
      </c>
      <c r="D37" s="70">
        <v>171.20099999999999</v>
      </c>
      <c r="E37" s="70">
        <v>174.387</v>
      </c>
      <c r="F37" s="70">
        <v>174.0129</v>
      </c>
      <c r="G37" s="70">
        <v>181.00710000000001</v>
      </c>
      <c r="H37" s="70">
        <v>194.9863</v>
      </c>
      <c r="I37" s="70">
        <v>197.98320000000001</v>
      </c>
      <c r="J37" s="70">
        <v>191.2</v>
      </c>
      <c r="K37" s="70">
        <v>184.71940000000001</v>
      </c>
      <c r="L37" s="70">
        <v>175.23679999999999</v>
      </c>
      <c r="M37" s="70">
        <v>170.72290000000001</v>
      </c>
      <c r="N37" s="70">
        <v>168.1097</v>
      </c>
      <c r="O37" s="70">
        <v>170.16249999999999</v>
      </c>
      <c r="P37" s="34">
        <f t="shared" si="1"/>
        <v>-1.4925260809988683E-2</v>
      </c>
      <c r="Q37" s="7"/>
      <c r="R37" s="4"/>
    </row>
    <row r="38" spans="1:18">
      <c r="A38" s="7" t="s">
        <v>12</v>
      </c>
      <c r="B38" s="39" t="s">
        <v>14</v>
      </c>
      <c r="C38" s="70">
        <v>158.44569999999999</v>
      </c>
      <c r="D38" s="70">
        <v>161.2594</v>
      </c>
      <c r="E38" s="70">
        <v>164.93430000000001</v>
      </c>
      <c r="F38" s="70">
        <v>165.5848</v>
      </c>
      <c r="G38" s="70">
        <v>168.38030000000001</v>
      </c>
      <c r="H38" s="70">
        <v>173.55430000000001</v>
      </c>
      <c r="I38" s="70">
        <v>175.3252</v>
      </c>
      <c r="J38" s="70">
        <v>177.922</v>
      </c>
      <c r="K38" s="70">
        <v>181.04650000000001</v>
      </c>
      <c r="L38" s="70">
        <v>181.21289999999999</v>
      </c>
      <c r="M38" s="70">
        <v>182.7389</v>
      </c>
      <c r="N38" s="70">
        <v>183.74549999999999</v>
      </c>
      <c r="O38" s="70">
        <v>184.364</v>
      </c>
      <c r="P38" s="34">
        <f t="shared" si="1"/>
        <v>0.16357843728166821</v>
      </c>
      <c r="Q38" s="7"/>
      <c r="R38" s="7"/>
    </row>
    <row r="39" spans="1:18">
      <c r="A39" s="7" t="s">
        <v>13</v>
      </c>
      <c r="B39" s="2" t="s">
        <v>14</v>
      </c>
      <c r="C39" s="70">
        <v>156.0472</v>
      </c>
      <c r="D39" s="70">
        <v>156.49119999999999</v>
      </c>
      <c r="E39" s="70">
        <v>160.82480000000001</v>
      </c>
      <c r="F39" s="70">
        <v>177.9829</v>
      </c>
      <c r="G39" s="70">
        <v>187.80930000000001</v>
      </c>
      <c r="H39" s="70">
        <v>183.91730000000001</v>
      </c>
      <c r="I39" s="70">
        <v>183.06280000000001</v>
      </c>
      <c r="J39" s="70">
        <v>183.33430000000001</v>
      </c>
      <c r="K39" s="70">
        <v>185.0951</v>
      </c>
      <c r="L39" s="70">
        <v>183.74889999999999</v>
      </c>
      <c r="M39" s="70">
        <v>185.83349999999999</v>
      </c>
      <c r="N39" s="70">
        <v>188.17580000000001</v>
      </c>
      <c r="O39" s="70">
        <v>186.42910000000001</v>
      </c>
      <c r="P39" s="94">
        <f t="shared" si="1"/>
        <v>0.19469686094976391</v>
      </c>
      <c r="Q39" s="7"/>
      <c r="R39" s="7"/>
    </row>
    <row r="40" spans="1:18">
      <c r="A40" s="7"/>
      <c r="B40" s="26" t="s">
        <v>16</v>
      </c>
      <c r="C40" s="121">
        <v>1382.4</v>
      </c>
      <c r="D40" s="121">
        <v>1406.6774</v>
      </c>
      <c r="E40" s="121">
        <v>1428.6333</v>
      </c>
      <c r="F40" s="121">
        <v>1523.1289999999999</v>
      </c>
      <c r="G40" s="121">
        <v>1555.3226</v>
      </c>
      <c r="H40" s="121">
        <v>1559.4</v>
      </c>
      <c r="I40" s="121">
        <v>1576.2902999999999</v>
      </c>
      <c r="J40" s="121">
        <v>1578.1333</v>
      </c>
      <c r="K40" s="121">
        <v>1600.5161000000001</v>
      </c>
      <c r="L40" s="121">
        <v>1583.6451999999999</v>
      </c>
      <c r="M40" s="121">
        <v>1582.8929000000001</v>
      </c>
      <c r="N40" s="121">
        <v>1572.9676999999999</v>
      </c>
      <c r="O40" s="121">
        <v>1572.5667000000001</v>
      </c>
      <c r="P40" s="95">
        <f t="shared" si="1"/>
        <v>0.13756271701388889</v>
      </c>
      <c r="Q40" s="7"/>
      <c r="R40" s="7"/>
    </row>
    <row r="41" spans="1:18">
      <c r="A41" s="7" t="s">
        <v>20</v>
      </c>
      <c r="B41" s="2" t="s">
        <v>14</v>
      </c>
      <c r="C41" s="70">
        <v>172.57339999999999</v>
      </c>
      <c r="D41" s="70">
        <v>180.2963</v>
      </c>
      <c r="E41" s="70">
        <v>181.3339</v>
      </c>
      <c r="F41" s="70">
        <v>186.0384</v>
      </c>
      <c r="G41" s="70">
        <v>186.4</v>
      </c>
      <c r="H41" s="70">
        <v>186.57769999999999</v>
      </c>
      <c r="I41" s="70">
        <v>190.77510000000001</v>
      </c>
      <c r="J41" s="70">
        <v>194.65</v>
      </c>
      <c r="K41" s="70">
        <v>193.07480000000001</v>
      </c>
      <c r="L41" s="70">
        <v>186.22479999999999</v>
      </c>
      <c r="M41" s="70">
        <v>176.5316</v>
      </c>
      <c r="N41" s="70">
        <v>176.6926</v>
      </c>
      <c r="O41" s="70">
        <v>182.43049999999999</v>
      </c>
      <c r="P41" s="94">
        <f t="shared" si="1"/>
        <v>5.7118304443210866E-2</v>
      </c>
      <c r="Q41" s="7"/>
      <c r="R41" s="7"/>
    </row>
    <row r="42" spans="1:18">
      <c r="A42" s="7"/>
      <c r="B42" s="26" t="s">
        <v>17</v>
      </c>
      <c r="C42" s="30">
        <v>141.98269999999999</v>
      </c>
      <c r="D42" s="30">
        <v>145.14099999999999</v>
      </c>
      <c r="E42" s="30">
        <v>146.1353</v>
      </c>
      <c r="F42" s="30">
        <v>146.81389999999999</v>
      </c>
      <c r="G42" s="30">
        <v>146.8623</v>
      </c>
      <c r="H42" s="30">
        <v>148.94300000000001</v>
      </c>
      <c r="I42" s="30">
        <v>153.79390000000001</v>
      </c>
      <c r="J42" s="30">
        <v>156.41630000000001</v>
      </c>
      <c r="K42" s="30">
        <v>156.81479999999999</v>
      </c>
      <c r="L42" s="30">
        <v>154.64709999999999</v>
      </c>
      <c r="M42" s="30">
        <v>151.87639999999999</v>
      </c>
      <c r="N42" s="30">
        <v>151.95189999999999</v>
      </c>
      <c r="O42" s="30">
        <v>155.16499999999999</v>
      </c>
      <c r="P42" s="95">
        <f t="shared" si="1"/>
        <v>9.2844409917546278E-2</v>
      </c>
      <c r="Q42" s="7"/>
      <c r="R42" s="7"/>
    </row>
    <row r="43" spans="1:18">
      <c r="A43" s="7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2"/>
      <c r="Q43" s="7"/>
      <c r="R43" s="7"/>
    </row>
    <row r="44" spans="1:18">
      <c r="A44" s="7" t="s">
        <v>0</v>
      </c>
      <c r="B44" s="2" t="s">
        <v>14</v>
      </c>
      <c r="C44" s="9">
        <v>163.48169999999999</v>
      </c>
      <c r="D44" s="9">
        <v>162.8493</v>
      </c>
      <c r="E44" s="9">
        <v>167.8826</v>
      </c>
      <c r="F44" s="9">
        <v>168.92179999999999</v>
      </c>
      <c r="G44" s="9">
        <v>179.63</v>
      </c>
      <c r="H44" s="9">
        <v>190.11</v>
      </c>
      <c r="I44" s="9">
        <v>189.0924</v>
      </c>
      <c r="J44" s="9">
        <v>180.2843</v>
      </c>
      <c r="K44" s="9">
        <v>172.94839999999999</v>
      </c>
      <c r="L44" s="9">
        <v>169.9282</v>
      </c>
      <c r="M44" s="9">
        <v>171.12219999999999</v>
      </c>
      <c r="N44" s="9">
        <v>171.95050000000001</v>
      </c>
      <c r="O44" s="9">
        <v>170.8563</v>
      </c>
      <c r="P44" s="12">
        <f>+(O44/C44)-1</f>
        <v>4.5109636124410324E-2</v>
      </c>
      <c r="Q44" s="7"/>
      <c r="R44" s="7"/>
    </row>
    <row r="45" spans="1:18">
      <c r="D45" s="13"/>
      <c r="G45" s="13"/>
      <c r="J45" s="13"/>
      <c r="M45" s="13"/>
      <c r="P45" s="12"/>
    </row>
    <row r="46" spans="1:18">
      <c r="L46" s="8"/>
    </row>
    <row r="47" spans="1:18">
      <c r="C47" s="66" t="s">
        <v>88</v>
      </c>
      <c r="D47" s="66" t="s">
        <v>89</v>
      </c>
    </row>
    <row r="49" spans="1:4">
      <c r="A49" t="s">
        <v>63</v>
      </c>
      <c r="B49" t="s">
        <v>14</v>
      </c>
      <c r="C49" s="65">
        <f>+P6</f>
        <v>-4.5711785502214886E-3</v>
      </c>
      <c r="D49" s="63">
        <f>+(O6/N6)-1</f>
        <v>8.3305013677423823E-3</v>
      </c>
    </row>
    <row r="50" spans="1:4">
      <c r="A50" t="s">
        <v>90</v>
      </c>
      <c r="B50" t="s">
        <v>14</v>
      </c>
      <c r="C50" s="65">
        <f>+P7</f>
        <v>7.9258834693574753E-2</v>
      </c>
      <c r="D50" s="63">
        <f>+(O7/N7)-1</f>
        <v>-6.0477733469494033E-2</v>
      </c>
    </row>
    <row r="51" spans="1:4">
      <c r="A51" t="s">
        <v>64</v>
      </c>
      <c r="B51" t="s">
        <v>14</v>
      </c>
      <c r="C51" s="65">
        <f>+P9</f>
        <v>-6.4930521583020262E-2</v>
      </c>
      <c r="D51" s="63">
        <f>+(O9/N9)-1</f>
        <v>1.7905102954343111E-3</v>
      </c>
    </row>
    <row r="52" spans="1:4">
      <c r="A52" t="s">
        <v>65</v>
      </c>
      <c r="B52" t="s">
        <v>14</v>
      </c>
      <c r="C52" s="65">
        <f>+P11</f>
        <v>4.8646497139759992E-2</v>
      </c>
      <c r="D52" s="63">
        <f>+(O11/N11)-1</f>
        <v>-4.9870715101455465E-3</v>
      </c>
    </row>
    <row r="53" spans="1:4">
      <c r="A53" t="s">
        <v>66</v>
      </c>
      <c r="B53" t="s">
        <v>14</v>
      </c>
      <c r="C53" s="65">
        <f>+P13</f>
        <v>2.7844073190135266E-3</v>
      </c>
      <c r="D53" s="63">
        <f>+(O13/N13)-1</f>
        <v>3.9682539682539542E-4</v>
      </c>
    </row>
    <row r="54" spans="1:4">
      <c r="A54" t="s">
        <v>67</v>
      </c>
      <c r="B54" t="s">
        <v>14</v>
      </c>
      <c r="C54" s="65">
        <f>+P14</f>
        <v>3.3938721025821739E-2</v>
      </c>
      <c r="D54" s="63">
        <f>+(O14/N14)-1</f>
        <v>-6.7573144724079048E-3</v>
      </c>
    </row>
    <row r="55" spans="1:4">
      <c r="A55" t="s">
        <v>91</v>
      </c>
      <c r="B55" t="s">
        <v>14</v>
      </c>
      <c r="C55" s="65">
        <f>+P15</f>
        <v>0.17677206546299362</v>
      </c>
      <c r="D55" s="63">
        <f>+(O15/N15)-1</f>
        <v>-3.1980750508386224E-2</v>
      </c>
    </row>
    <row r="56" spans="1:4">
      <c r="A56" t="s">
        <v>68</v>
      </c>
      <c r="B56" t="s">
        <v>14</v>
      </c>
      <c r="C56" s="65">
        <f t="shared" ref="C56:C61" si="2">+P16</f>
        <v>0.14410685227637154</v>
      </c>
      <c r="D56" s="63">
        <f t="shared" ref="D56:D61" si="3">+(O16/N16)-1</f>
        <v>1.9706857247769882E-3</v>
      </c>
    </row>
    <row r="57" spans="1:4">
      <c r="A57" t="s">
        <v>69</v>
      </c>
      <c r="B57" t="s">
        <v>14</v>
      </c>
      <c r="C57" s="65">
        <f t="shared" si="2"/>
        <v>6.4365019072379015E-2</v>
      </c>
      <c r="D57" s="63">
        <f t="shared" si="3"/>
        <v>-1.7644777144731782E-2</v>
      </c>
    </row>
    <row r="58" spans="1:4">
      <c r="A58" t="s">
        <v>70</v>
      </c>
      <c r="B58" t="s">
        <v>14</v>
      </c>
      <c r="C58" s="65">
        <f t="shared" si="2"/>
        <v>9.771363429634361E-2</v>
      </c>
      <c r="D58" s="63">
        <f t="shared" si="3"/>
        <v>-1.194835411570605E-2</v>
      </c>
    </row>
    <row r="59" spans="1:4">
      <c r="A59" t="s">
        <v>71</v>
      </c>
      <c r="B59" t="s">
        <v>14</v>
      </c>
      <c r="C59" s="65">
        <f t="shared" si="2"/>
        <v>-3.4199193736047628E-2</v>
      </c>
      <c r="D59" s="63">
        <f t="shared" si="3"/>
        <v>-9.0727659132753047E-2</v>
      </c>
    </row>
    <row r="60" spans="1:4">
      <c r="A60" t="s">
        <v>72</v>
      </c>
      <c r="B60" t="s">
        <v>14</v>
      </c>
      <c r="C60" s="65">
        <f t="shared" si="2"/>
        <v>0.13701657458563532</v>
      </c>
      <c r="D60" s="63">
        <f t="shared" si="3"/>
        <v>-1.0270011614178287E-2</v>
      </c>
    </row>
    <row r="61" spans="1:4">
      <c r="A61" t="s">
        <v>73</v>
      </c>
      <c r="B61" t="s">
        <v>14</v>
      </c>
      <c r="C61" s="65">
        <f t="shared" si="2"/>
        <v>2.7395369899534616E-2</v>
      </c>
      <c r="D61" s="63">
        <f t="shared" si="3"/>
        <v>9.936243435399339E-3</v>
      </c>
    </row>
    <row r="62" spans="1:4">
      <c r="A62" t="s">
        <v>74</v>
      </c>
      <c r="B62" t="s">
        <v>14</v>
      </c>
      <c r="C62" s="65">
        <f>+P23</f>
        <v>4.3325690763484914E-2</v>
      </c>
      <c r="D62" s="63">
        <f>+(O23/N23)-1</f>
        <v>3.0685938625770071E-2</v>
      </c>
    </row>
    <row r="63" spans="1:4">
      <c r="A63" t="s">
        <v>75</v>
      </c>
      <c r="B63" t="s">
        <v>14</v>
      </c>
      <c r="C63" s="65">
        <f>+P25</f>
        <v>-8.5679243079084255E-4</v>
      </c>
      <c r="D63" s="63">
        <f>+(O25/N25)-1</f>
        <v>3.30538379927936E-3</v>
      </c>
    </row>
    <row r="64" spans="1:4">
      <c r="A64" t="s">
        <v>76</v>
      </c>
      <c r="B64" t="s">
        <v>14</v>
      </c>
      <c r="C64" s="65">
        <f>+P26</f>
        <v>2.2275992875923967E-2</v>
      </c>
      <c r="D64" s="63">
        <f>+(O26/N26)-1</f>
        <v>1.2445706299948789E-2</v>
      </c>
    </row>
    <row r="65" spans="1:4">
      <c r="A65" t="s">
        <v>77</v>
      </c>
      <c r="B65" t="s">
        <v>14</v>
      </c>
      <c r="C65" s="65">
        <f>+P28</f>
        <v>0.2606382978723405</v>
      </c>
      <c r="D65" s="63">
        <f>+(O28/N28)-1</f>
        <v>0</v>
      </c>
    </row>
    <row r="66" spans="1:4">
      <c r="A66" t="s">
        <v>78</v>
      </c>
      <c r="B66" t="s">
        <v>14</v>
      </c>
      <c r="C66" s="65">
        <f>+P29</f>
        <v>1.1195996041151846E-2</v>
      </c>
      <c r="D66" s="63">
        <f>+(O29/N29)-1</f>
        <v>1.0700757759798618E-2</v>
      </c>
    </row>
    <row r="67" spans="1:4">
      <c r="A67" t="s">
        <v>92</v>
      </c>
      <c r="B67" t="s">
        <v>14</v>
      </c>
      <c r="C67" s="65">
        <f>+P30</f>
        <v>-1.8517162313347324E-3</v>
      </c>
      <c r="D67" s="63">
        <f>+(O30/N30)-1</f>
        <v>-1.0867743823576692E-2</v>
      </c>
    </row>
    <row r="68" spans="1:4">
      <c r="A68" t="s">
        <v>79</v>
      </c>
      <c r="B68" t="s">
        <v>14</v>
      </c>
      <c r="C68" s="65">
        <f>+P31</f>
        <v>2.8312891913525151E-2</v>
      </c>
      <c r="D68" s="63">
        <f>+(O31/N31)-1</f>
        <v>1.0874819605726227E-2</v>
      </c>
    </row>
    <row r="69" spans="1:4">
      <c r="A69" t="s">
        <v>80</v>
      </c>
      <c r="B69" t="s">
        <v>14</v>
      </c>
      <c r="C69" s="65">
        <f>+P33</f>
        <v>8.3832335329341312E-2</v>
      </c>
      <c r="D69" s="63">
        <f>+(O33/N33)-1</f>
        <v>0</v>
      </c>
    </row>
    <row r="70" spans="1:4">
      <c r="A70" t="s">
        <v>93</v>
      </c>
      <c r="B70" t="s">
        <v>14</v>
      </c>
      <c r="C70" s="65">
        <f>+P34</f>
        <v>-1.4773484068249632E-2</v>
      </c>
      <c r="D70" s="63">
        <f>+(O34/N34)-1</f>
        <v>-3.8005549181082898E-2</v>
      </c>
    </row>
    <row r="71" spans="1:4">
      <c r="A71" t="s">
        <v>81</v>
      </c>
      <c r="B71" t="s">
        <v>14</v>
      </c>
      <c r="C71" s="65">
        <f>+P36</f>
        <v>9.840126084028844E-3</v>
      </c>
      <c r="D71" s="63">
        <f>+(O36/N36)-1</f>
        <v>2.0901245932930745E-2</v>
      </c>
    </row>
    <row r="72" spans="1:4">
      <c r="A72" t="s">
        <v>82</v>
      </c>
      <c r="B72" t="s">
        <v>14</v>
      </c>
      <c r="C72" s="65">
        <f>+P37</f>
        <v>-1.4925260809988683E-2</v>
      </c>
      <c r="D72" s="63">
        <f>+(O37/N37)-1</f>
        <v>1.2211074078414264E-2</v>
      </c>
    </row>
    <row r="73" spans="1:4">
      <c r="A73" t="s">
        <v>83</v>
      </c>
      <c r="B73" t="s">
        <v>14</v>
      </c>
      <c r="C73" s="65">
        <f>+P38</f>
        <v>0.16357843728166821</v>
      </c>
      <c r="D73" s="63">
        <f>+(O38/N38)-1</f>
        <v>3.3660688288965623E-3</v>
      </c>
    </row>
    <row r="74" spans="1:4">
      <c r="A74" t="s">
        <v>94</v>
      </c>
      <c r="B74" t="s">
        <v>14</v>
      </c>
      <c r="C74" s="65">
        <f>+P39</f>
        <v>0.19469686094976391</v>
      </c>
      <c r="D74" s="63">
        <f>+(O39/N39)-1</f>
        <v>-9.282277529841787E-3</v>
      </c>
    </row>
    <row r="75" spans="1:4">
      <c r="A75" s="37" t="s">
        <v>84</v>
      </c>
      <c r="B75" t="s">
        <v>14</v>
      </c>
      <c r="C75" s="65">
        <f>+P41</f>
        <v>5.7118304443210866E-2</v>
      </c>
      <c r="D75" s="63">
        <f>+(O41/N41)-1</f>
        <v>3.2473912320040599E-2</v>
      </c>
    </row>
    <row r="76" spans="1:4">
      <c r="C76" s="65"/>
      <c r="D76" s="63"/>
    </row>
    <row r="77" spans="1:4">
      <c r="A77" t="s">
        <v>0</v>
      </c>
      <c r="B77" t="s">
        <v>14</v>
      </c>
      <c r="C77" s="65">
        <f>+P44</f>
        <v>4.5109636124410324E-2</v>
      </c>
      <c r="D77" s="63">
        <f>+(O44/N44)-1</f>
        <v>-6.3634592513542865E-3</v>
      </c>
    </row>
  </sheetData>
  <mergeCells count="1">
    <mergeCell ref="A1:P1"/>
  </mergeCells>
  <phoneticPr fontId="5" type="noConversion"/>
  <printOptions horizontalCentered="1"/>
  <pageMargins left="0.55118110236220474" right="0.59055118110236227" top="0.81" bottom="0.35433070866141736" header="0.31496062992125984" footer="0.35"/>
  <pageSetup paperSize="9" scale="89" orientation="landscape" r:id="rId1"/>
  <headerFooter alignWithMargins="0">
    <oddHeader>&amp;L&amp;9EUROPEAN COMMISSION
DIRECTORATE-GENERAL FOR AGRICULTURE AND RURAL DEVELOPMENT
Directorate C.4 ANIMAL PRODUCTS&amp;R&amp;D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4"/>
  <sheetViews>
    <sheetView tabSelected="1" zoomScale="75" workbookViewId="0">
      <selection activeCell="K50" sqref="K50"/>
    </sheetView>
  </sheetViews>
  <sheetFormatPr defaultRowHeight="12.75"/>
  <cols>
    <col min="1" max="1" width="12.7109375" customWidth="1"/>
    <col min="2" max="2" width="10.28515625" customWidth="1"/>
    <col min="3" max="13" width="11.5703125" customWidth="1"/>
    <col min="14" max="14" width="11.5703125" style="16" customWidth="1"/>
    <col min="15" max="16" width="11.5703125" customWidth="1"/>
  </cols>
  <sheetData>
    <row r="1" spans="1:18" ht="18">
      <c r="A1" s="188" t="s">
        <v>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"/>
    </row>
    <row r="2" spans="1:18" ht="16.5" customHeight="1">
      <c r="C2" s="57"/>
      <c r="D2" s="57"/>
      <c r="I2" s="60"/>
      <c r="J2" s="61"/>
      <c r="K2" s="61"/>
      <c r="L2" s="61"/>
      <c r="M2" s="16"/>
      <c r="O2" s="16"/>
    </row>
    <row r="3" spans="1:18" ht="18">
      <c r="A3" s="3"/>
      <c r="B3" s="31"/>
      <c r="C3" s="150">
        <v>41337</v>
      </c>
      <c r="D3" s="150">
        <v>41344</v>
      </c>
      <c r="E3" s="150">
        <v>41351</v>
      </c>
      <c r="F3" s="150">
        <v>41358</v>
      </c>
      <c r="G3" s="150">
        <v>41365</v>
      </c>
      <c r="H3" s="150">
        <v>41372</v>
      </c>
      <c r="I3" s="150">
        <v>41379</v>
      </c>
      <c r="J3" s="150">
        <v>41386</v>
      </c>
      <c r="K3" s="150">
        <v>41393</v>
      </c>
      <c r="L3" s="150">
        <v>41400</v>
      </c>
      <c r="M3" s="150">
        <v>41407</v>
      </c>
      <c r="N3" s="150">
        <v>41414</v>
      </c>
      <c r="O3" s="37"/>
      <c r="P3" s="91" t="s">
        <v>87</v>
      </c>
    </row>
    <row r="4" spans="1:18">
      <c r="A4" s="3"/>
      <c r="B4" s="3"/>
      <c r="C4" s="150">
        <v>41343</v>
      </c>
      <c r="D4" s="150">
        <v>41350</v>
      </c>
      <c r="E4" s="150">
        <v>41357</v>
      </c>
      <c r="F4" s="150">
        <v>41364</v>
      </c>
      <c r="G4" s="150">
        <v>41371</v>
      </c>
      <c r="H4" s="150">
        <v>41378</v>
      </c>
      <c r="I4" s="150">
        <v>41385</v>
      </c>
      <c r="J4" s="150">
        <v>41392</v>
      </c>
      <c r="K4" s="150">
        <v>41399</v>
      </c>
      <c r="L4" s="150">
        <v>41406</v>
      </c>
      <c r="M4" s="150">
        <v>41413</v>
      </c>
      <c r="N4" s="150">
        <v>41420</v>
      </c>
      <c r="O4" s="37"/>
      <c r="P4" s="91" t="s">
        <v>86</v>
      </c>
    </row>
    <row r="5" spans="1:18" ht="16.5" customHeight="1">
      <c r="A5" s="4"/>
      <c r="B5" s="2"/>
      <c r="C5" s="78"/>
      <c r="D5" s="78"/>
      <c r="E5" s="78"/>
      <c r="F5" s="78"/>
      <c r="G5" s="78"/>
      <c r="H5" s="78"/>
      <c r="I5" s="78"/>
      <c r="J5" s="78"/>
      <c r="K5" s="163"/>
      <c r="L5" s="144" t="s">
        <v>100</v>
      </c>
      <c r="M5" s="145"/>
      <c r="N5" s="145"/>
    </row>
    <row r="6" spans="1:18">
      <c r="A6" s="4" t="s">
        <v>1</v>
      </c>
      <c r="B6" s="2" t="s">
        <v>21</v>
      </c>
      <c r="C6" s="124">
        <v>52.5</v>
      </c>
      <c r="D6" s="124">
        <v>52.5</v>
      </c>
      <c r="E6" s="124">
        <v>52</v>
      </c>
      <c r="F6" s="124">
        <v>52</v>
      </c>
      <c r="G6" s="124">
        <v>52</v>
      </c>
      <c r="H6" s="124">
        <v>52</v>
      </c>
      <c r="I6" s="124">
        <v>52</v>
      </c>
      <c r="J6" s="124">
        <v>50.5</v>
      </c>
      <c r="K6" s="124">
        <v>48.5</v>
      </c>
      <c r="L6" s="124">
        <v>46.5</v>
      </c>
      <c r="M6" s="124">
        <v>44.5</v>
      </c>
      <c r="N6" s="124">
        <v>42.5</v>
      </c>
      <c r="P6" s="74">
        <f>+(N6/M6)-1</f>
        <v>-4.49438202247191E-2</v>
      </c>
    </row>
    <row r="7" spans="1:18">
      <c r="A7" s="4" t="s">
        <v>53</v>
      </c>
      <c r="B7" s="2" t="s">
        <v>21</v>
      </c>
      <c r="C7" s="124">
        <v>63.729900000000001</v>
      </c>
      <c r="D7" s="124">
        <v>61.303400000000003</v>
      </c>
      <c r="E7" s="124">
        <v>56.547899999999998</v>
      </c>
      <c r="F7" s="124">
        <v>58.282899999999998</v>
      </c>
      <c r="G7" s="124">
        <v>54.0901</v>
      </c>
      <c r="H7" s="124">
        <v>53.157899999999998</v>
      </c>
      <c r="I7" s="124">
        <v>56.488399999999999</v>
      </c>
      <c r="J7" s="124">
        <v>56.505299999999998</v>
      </c>
      <c r="K7" s="124">
        <v>69.934299999999993</v>
      </c>
      <c r="L7" s="124">
        <v>61.092300000000002</v>
      </c>
      <c r="M7" s="124">
        <v>57.697000000000003</v>
      </c>
      <c r="N7" s="124">
        <v>57.425800000000002</v>
      </c>
      <c r="P7" s="46">
        <f t="shared" ref="P7:P20" si="0">+(N7/M7)-1</f>
        <v>-4.7004176993604707E-3</v>
      </c>
    </row>
    <row r="8" spans="1:18">
      <c r="A8" s="4"/>
      <c r="B8" s="26" t="s">
        <v>50</v>
      </c>
      <c r="C8" s="125">
        <v>1629</v>
      </c>
      <c r="D8" s="125">
        <v>1568</v>
      </c>
      <c r="E8" s="125">
        <v>1454</v>
      </c>
      <c r="F8" s="125">
        <v>1502</v>
      </c>
      <c r="G8" s="125">
        <v>1395</v>
      </c>
      <c r="H8" s="125">
        <v>1373</v>
      </c>
      <c r="I8" s="125">
        <v>1461</v>
      </c>
      <c r="J8" s="125">
        <v>1461</v>
      </c>
      <c r="K8" s="125">
        <v>1798</v>
      </c>
      <c r="L8" s="125">
        <v>1574</v>
      </c>
      <c r="M8" s="125">
        <v>1496</v>
      </c>
      <c r="N8" s="125">
        <v>1496</v>
      </c>
      <c r="P8" s="67">
        <f t="shared" si="0"/>
        <v>0</v>
      </c>
    </row>
    <row r="9" spans="1:18">
      <c r="A9" s="4" t="s">
        <v>2</v>
      </c>
      <c r="B9" s="2" t="s">
        <v>21</v>
      </c>
      <c r="C9" s="124">
        <v>43.459299999999999</v>
      </c>
      <c r="D9" s="124">
        <v>42.240200000000002</v>
      </c>
      <c r="E9" s="124">
        <v>42.391100000000002</v>
      </c>
      <c r="F9" s="124">
        <v>42.393099999999997</v>
      </c>
      <c r="G9" s="124">
        <v>42.390300000000003</v>
      </c>
      <c r="H9" s="124">
        <v>42.385399999999997</v>
      </c>
      <c r="I9" s="124">
        <v>42.383400000000002</v>
      </c>
      <c r="J9" s="124">
        <v>42.385300000000001</v>
      </c>
      <c r="K9" s="124">
        <v>42.520299999999999</v>
      </c>
      <c r="L9" s="124">
        <v>41.053600000000003</v>
      </c>
      <c r="M9" s="124">
        <v>41.054900000000004</v>
      </c>
      <c r="N9" s="124">
        <v>41.055199999999999</v>
      </c>
      <c r="P9" s="46">
        <f t="shared" si="0"/>
        <v>7.3072885331537663E-6</v>
      </c>
    </row>
    <row r="10" spans="1:18">
      <c r="A10" s="4"/>
      <c r="B10" s="26" t="s">
        <v>22</v>
      </c>
      <c r="C10" s="125">
        <v>324</v>
      </c>
      <c r="D10" s="125">
        <v>315</v>
      </c>
      <c r="E10" s="125">
        <v>316</v>
      </c>
      <c r="F10" s="125">
        <v>316</v>
      </c>
      <c r="G10" s="125">
        <v>316</v>
      </c>
      <c r="H10" s="125">
        <v>316</v>
      </c>
      <c r="I10" s="125">
        <v>316</v>
      </c>
      <c r="J10" s="125">
        <v>316</v>
      </c>
      <c r="K10" s="125">
        <v>317</v>
      </c>
      <c r="L10" s="125">
        <v>306</v>
      </c>
      <c r="M10" s="125">
        <v>306</v>
      </c>
      <c r="N10" s="125">
        <v>306</v>
      </c>
      <c r="P10" s="67">
        <f t="shared" si="0"/>
        <v>0</v>
      </c>
      <c r="R10" s="16"/>
    </row>
    <row r="11" spans="1:18">
      <c r="A11" s="4" t="s">
        <v>3</v>
      </c>
      <c r="B11" s="2" t="s">
        <v>21</v>
      </c>
      <c r="C11" s="124">
        <v>59</v>
      </c>
      <c r="D11" s="124">
        <v>59</v>
      </c>
      <c r="E11" s="124">
        <v>59.1</v>
      </c>
      <c r="F11" s="124">
        <v>59.1</v>
      </c>
      <c r="G11" s="124">
        <v>59.1</v>
      </c>
      <c r="H11" s="124">
        <v>59.1</v>
      </c>
      <c r="I11" s="124">
        <v>59.3</v>
      </c>
      <c r="J11" s="124">
        <v>59.2</v>
      </c>
      <c r="K11" s="124">
        <v>57.1</v>
      </c>
      <c r="L11" s="124">
        <v>54.8</v>
      </c>
      <c r="M11" s="124">
        <v>53.6</v>
      </c>
      <c r="N11" s="124">
        <v>53.2</v>
      </c>
      <c r="P11" s="46">
        <f t="shared" si="0"/>
        <v>-7.4626865671642006E-3</v>
      </c>
      <c r="R11" s="16"/>
    </row>
    <row r="12" spans="1:18">
      <c r="A12" s="4" t="s">
        <v>40</v>
      </c>
      <c r="B12" s="2" t="s">
        <v>21</v>
      </c>
      <c r="C12" s="124">
        <v>38.9</v>
      </c>
      <c r="D12" s="124">
        <v>41.66</v>
      </c>
      <c r="E12" s="124">
        <v>39.4</v>
      </c>
      <c r="F12" s="124">
        <v>39.76</v>
      </c>
      <c r="G12" s="124">
        <v>40.47</v>
      </c>
      <c r="H12" s="124">
        <v>38.590000000000003</v>
      </c>
      <c r="I12" s="124">
        <v>39.979999999999997</v>
      </c>
      <c r="J12" s="124">
        <v>39.44</v>
      </c>
      <c r="K12" s="124">
        <v>39.35</v>
      </c>
      <c r="L12" s="124">
        <v>40.11</v>
      </c>
      <c r="M12" s="124">
        <v>38.4</v>
      </c>
      <c r="N12" s="124">
        <v>38.29</v>
      </c>
      <c r="P12" s="46">
        <f t="shared" si="0"/>
        <v>-2.8645833333332815E-3</v>
      </c>
      <c r="R12" s="16"/>
    </row>
    <row r="13" spans="1:18">
      <c r="A13" s="44" t="s">
        <v>4</v>
      </c>
      <c r="B13" s="2" t="s">
        <v>21</v>
      </c>
      <c r="C13" s="124">
        <v>53.05</v>
      </c>
      <c r="D13" s="124">
        <v>53.05</v>
      </c>
      <c r="E13" s="124">
        <v>53.05</v>
      </c>
      <c r="F13" s="124">
        <v>52.75</v>
      </c>
      <c r="G13" s="124">
        <v>52.58</v>
      </c>
      <c r="H13" s="124">
        <v>52.58</v>
      </c>
      <c r="I13" s="124">
        <v>49.83</v>
      </c>
      <c r="J13" s="124">
        <v>48.34</v>
      </c>
      <c r="K13" s="124">
        <v>46.98</v>
      </c>
      <c r="L13" s="124">
        <v>43.71</v>
      </c>
      <c r="M13" s="124">
        <v>41.48</v>
      </c>
      <c r="N13" s="124">
        <v>40.159999999999997</v>
      </c>
      <c r="P13" s="46">
        <f t="shared" si="0"/>
        <v>-3.1822565091610411E-2</v>
      </c>
      <c r="R13" s="16"/>
    </row>
    <row r="14" spans="1:18">
      <c r="A14" s="44" t="s">
        <v>5</v>
      </c>
      <c r="B14" s="2" t="s">
        <v>21</v>
      </c>
      <c r="C14" s="124">
        <v>37.200000000000003</v>
      </c>
      <c r="D14" s="124">
        <v>37.4</v>
      </c>
      <c r="E14" s="124">
        <v>38</v>
      </c>
      <c r="F14" s="124">
        <v>38.200000000000003</v>
      </c>
      <c r="G14" s="124">
        <v>37.799999999999997</v>
      </c>
      <c r="H14" s="124">
        <v>38</v>
      </c>
      <c r="I14" s="124">
        <v>36.799999999999997</v>
      </c>
      <c r="J14" s="124">
        <v>35.799999999999997</v>
      </c>
      <c r="K14" s="124">
        <v>34.200000000000003</v>
      </c>
      <c r="L14" s="124">
        <v>34.4</v>
      </c>
      <c r="M14" s="124">
        <v>33.799999999999997</v>
      </c>
      <c r="N14" s="124">
        <v>33.200000000000003</v>
      </c>
      <c r="P14" s="46">
        <f t="shared" si="0"/>
        <v>-1.7751479289940697E-2</v>
      </c>
      <c r="R14" s="16"/>
    </row>
    <row r="15" spans="1:18">
      <c r="A15" s="44" t="s">
        <v>7</v>
      </c>
      <c r="B15" s="2" t="s">
        <v>21</v>
      </c>
      <c r="C15" s="124">
        <v>75.11</v>
      </c>
      <c r="D15" s="124">
        <v>76.16</v>
      </c>
      <c r="E15" s="124">
        <v>76.63</v>
      </c>
      <c r="F15" s="124">
        <v>76.67</v>
      </c>
      <c r="G15" s="124">
        <v>76.63</v>
      </c>
      <c r="H15" s="124">
        <v>76.260000000000005</v>
      </c>
      <c r="I15" s="124">
        <v>75.739999999999995</v>
      </c>
      <c r="J15" s="124">
        <v>74.959999999999994</v>
      </c>
      <c r="K15" s="124">
        <v>74.44</v>
      </c>
      <c r="L15" s="124">
        <v>73.790000000000006</v>
      </c>
      <c r="M15" s="124">
        <v>71.739999999999995</v>
      </c>
      <c r="N15" s="124">
        <v>70.06</v>
      </c>
      <c r="P15" s="46">
        <f t="shared" si="0"/>
        <v>-2.3417897964873036E-2</v>
      </c>
      <c r="R15" s="16"/>
    </row>
    <row r="16" spans="1:18">
      <c r="A16" s="44" t="s">
        <v>8</v>
      </c>
      <c r="B16" s="2" t="s">
        <v>21</v>
      </c>
      <c r="C16" s="124">
        <v>48.5</v>
      </c>
      <c r="D16" s="124">
        <v>49</v>
      </c>
      <c r="E16" s="124">
        <v>44.5</v>
      </c>
      <c r="F16" s="124">
        <v>50.5</v>
      </c>
      <c r="G16" s="124">
        <v>47.2</v>
      </c>
      <c r="H16" s="124">
        <v>42.3</v>
      </c>
      <c r="I16" s="124">
        <v>48.8</v>
      </c>
      <c r="J16" s="124">
        <v>48.8</v>
      </c>
      <c r="K16" s="124">
        <v>41</v>
      </c>
      <c r="L16" s="124">
        <v>44.6</v>
      </c>
      <c r="M16" s="124">
        <v>47.1</v>
      </c>
      <c r="N16" s="124">
        <v>42.1</v>
      </c>
      <c r="P16" s="46">
        <f t="shared" si="0"/>
        <v>-0.10615711252653925</v>
      </c>
      <c r="R16" s="14"/>
    </row>
    <row r="17" spans="1:18">
      <c r="A17" s="4" t="s">
        <v>46</v>
      </c>
      <c r="B17" s="2" t="s">
        <v>21</v>
      </c>
      <c r="C17" s="124">
        <v>51.186599999999999</v>
      </c>
      <c r="D17" s="124">
        <v>46.077300000000001</v>
      </c>
      <c r="E17" s="124">
        <v>52.963700000000003</v>
      </c>
      <c r="F17" s="124">
        <v>44.250300000000003</v>
      </c>
      <c r="G17" s="124">
        <v>48.192999999999998</v>
      </c>
      <c r="H17" s="124">
        <v>40.354900000000001</v>
      </c>
      <c r="I17" s="124">
        <v>63.022300000000001</v>
      </c>
      <c r="J17" s="124">
        <v>46.635399999999997</v>
      </c>
      <c r="K17" s="124">
        <v>50.368200000000002</v>
      </c>
      <c r="L17" s="124">
        <v>42.551699999999997</v>
      </c>
      <c r="M17" s="124">
        <v>59.051000000000002</v>
      </c>
      <c r="N17" s="124">
        <v>46.482799999999997</v>
      </c>
      <c r="P17" s="46">
        <f t="shared" si="0"/>
        <v>-0.21283636178896215</v>
      </c>
      <c r="R17" s="14"/>
    </row>
    <row r="18" spans="1:18">
      <c r="A18" s="4"/>
      <c r="B18" s="28" t="s">
        <v>51</v>
      </c>
      <c r="C18" s="125">
        <v>15240</v>
      </c>
      <c r="D18" s="125">
        <v>14000</v>
      </c>
      <c r="E18" s="125">
        <v>16209.68</v>
      </c>
      <c r="F18" s="125">
        <v>13500</v>
      </c>
      <c r="G18" s="125">
        <v>14571.43</v>
      </c>
      <c r="H18" s="125">
        <v>12000</v>
      </c>
      <c r="I18" s="125">
        <v>18660</v>
      </c>
      <c r="J18" s="125">
        <v>14000</v>
      </c>
      <c r="K18" s="125">
        <v>15033.33</v>
      </c>
      <c r="L18" s="125">
        <v>12531.91</v>
      </c>
      <c r="M18" s="125">
        <v>17259.259999999998</v>
      </c>
      <c r="N18" s="125">
        <v>13500</v>
      </c>
      <c r="P18" s="67">
        <f t="shared" si="0"/>
        <v>-0.21781119236861823</v>
      </c>
      <c r="R18" s="122"/>
    </row>
    <row r="19" spans="1:18">
      <c r="A19" s="4" t="s">
        <v>47</v>
      </c>
      <c r="B19" s="2" t="s">
        <v>21</v>
      </c>
      <c r="C19" s="124">
        <v>91.32</v>
      </c>
      <c r="D19" s="124">
        <v>91.32</v>
      </c>
      <c r="E19" s="124">
        <v>91.32</v>
      </c>
      <c r="F19" s="124">
        <v>91.32</v>
      </c>
      <c r="G19" s="124">
        <v>91.32</v>
      </c>
      <c r="H19" s="124">
        <v>91.32</v>
      </c>
      <c r="I19" s="124">
        <v>91.32</v>
      </c>
      <c r="J19" s="124">
        <v>91.32</v>
      </c>
      <c r="K19" s="171">
        <v>91.32</v>
      </c>
      <c r="L19" s="171">
        <v>91.32</v>
      </c>
      <c r="M19" s="171">
        <v>91.32</v>
      </c>
      <c r="N19" s="168">
        <v>91.32</v>
      </c>
      <c r="P19" s="68">
        <f t="shared" si="0"/>
        <v>0</v>
      </c>
      <c r="R19" s="14"/>
    </row>
    <row r="20" spans="1:18">
      <c r="A20" s="4" t="s">
        <v>9</v>
      </c>
      <c r="B20" s="2" t="s">
        <v>21</v>
      </c>
      <c r="C20" s="124">
        <v>46.5</v>
      </c>
      <c r="D20" s="124">
        <v>46.5</v>
      </c>
      <c r="E20" s="124">
        <v>46.5</v>
      </c>
      <c r="F20" s="124">
        <v>46.5</v>
      </c>
      <c r="G20" s="124">
        <v>46.5</v>
      </c>
      <c r="H20" s="124">
        <v>46.25</v>
      </c>
      <c r="I20" s="124">
        <v>46.25</v>
      </c>
      <c r="J20" s="124">
        <v>45.25</v>
      </c>
      <c r="K20" s="124">
        <v>41.75</v>
      </c>
      <c r="L20" s="124">
        <v>38.75</v>
      </c>
      <c r="M20" s="124">
        <v>36.25</v>
      </c>
      <c r="N20" s="124">
        <v>34.25</v>
      </c>
      <c r="O20" s="16"/>
      <c r="P20" s="68">
        <f t="shared" si="0"/>
        <v>-5.5172413793103448E-2</v>
      </c>
      <c r="R20" s="14"/>
    </row>
    <row r="21" spans="1:18">
      <c r="A21" s="4" t="s">
        <v>48</v>
      </c>
      <c r="B21" s="2" t="s">
        <v>21</v>
      </c>
      <c r="C21" s="124">
        <v>41.5869</v>
      </c>
      <c r="D21" s="124">
        <v>41.351799999999997</v>
      </c>
      <c r="E21" s="124">
        <v>41.734400000000001</v>
      </c>
      <c r="F21" s="124">
        <v>41.226999999999997</v>
      </c>
      <c r="G21" s="124">
        <v>41.8123</v>
      </c>
      <c r="H21" s="124">
        <v>42.8551</v>
      </c>
      <c r="I21" s="124">
        <v>42.744999999999997</v>
      </c>
      <c r="J21" s="124">
        <v>42.163800000000002</v>
      </c>
      <c r="K21" s="124">
        <v>41.092599999999997</v>
      </c>
      <c r="L21" s="124">
        <v>43.436300000000003</v>
      </c>
      <c r="M21" s="124">
        <v>41.956800000000001</v>
      </c>
      <c r="N21" s="124">
        <v>40.933599999999998</v>
      </c>
      <c r="P21" s="172">
        <f>+(N22/M22)-1</f>
        <v>-1.9216471261080836E-2</v>
      </c>
      <c r="R21" s="14"/>
    </row>
    <row r="22" spans="1:18">
      <c r="A22" s="4"/>
      <c r="B22" s="26" t="s">
        <v>52</v>
      </c>
      <c r="C22" s="125">
        <v>172.26</v>
      </c>
      <c r="D22" s="125">
        <v>171.46</v>
      </c>
      <c r="E22" s="125">
        <v>173.89</v>
      </c>
      <c r="F22" s="125">
        <v>172.22</v>
      </c>
      <c r="G22" s="125">
        <v>174.85</v>
      </c>
      <c r="H22" s="125">
        <v>176.74</v>
      </c>
      <c r="I22" s="125">
        <v>175.64</v>
      </c>
      <c r="J22" s="125">
        <v>174.34</v>
      </c>
      <c r="K22" s="125">
        <v>170.35</v>
      </c>
      <c r="L22" s="125">
        <v>179.91</v>
      </c>
      <c r="M22" s="125">
        <v>174.85</v>
      </c>
      <c r="N22" s="125">
        <v>171.49</v>
      </c>
      <c r="P22" s="67">
        <f t="shared" ref="P22:P31" si="1">+(N22/M22)-1</f>
        <v>-1.9216471261080836E-2</v>
      </c>
      <c r="R22" s="14"/>
    </row>
    <row r="23" spans="1:18">
      <c r="A23" s="4" t="s">
        <v>11</v>
      </c>
      <c r="B23" s="2" t="s">
        <v>21</v>
      </c>
      <c r="C23" s="124">
        <v>35</v>
      </c>
      <c r="D23" s="124">
        <v>35</v>
      </c>
      <c r="E23" s="124">
        <v>37</v>
      </c>
      <c r="F23" s="124">
        <v>39</v>
      </c>
      <c r="G23" s="124">
        <v>44</v>
      </c>
      <c r="H23" s="124">
        <v>40</v>
      </c>
      <c r="I23" s="124">
        <v>40</v>
      </c>
      <c r="J23" s="124">
        <v>39</v>
      </c>
      <c r="K23" s="124">
        <v>38</v>
      </c>
      <c r="L23" s="124">
        <v>37</v>
      </c>
      <c r="M23" s="124">
        <v>37</v>
      </c>
      <c r="N23" s="124">
        <v>37</v>
      </c>
      <c r="P23" s="68">
        <f t="shared" si="1"/>
        <v>0</v>
      </c>
      <c r="R23" s="14"/>
    </row>
    <row r="24" spans="1:18">
      <c r="A24" s="4" t="s">
        <v>45</v>
      </c>
      <c r="B24" s="2" t="s">
        <v>21</v>
      </c>
      <c r="C24" s="124">
        <v>69.64</v>
      </c>
      <c r="D24" s="124">
        <v>78.67</v>
      </c>
      <c r="E24" s="124">
        <v>80.209999999999994</v>
      </c>
      <c r="F24" s="124">
        <v>62.6</v>
      </c>
      <c r="G24" s="124">
        <v>67.650000000000006</v>
      </c>
      <c r="H24" s="124">
        <v>62.17</v>
      </c>
      <c r="I24" s="124">
        <v>90.6</v>
      </c>
      <c r="J24" s="124">
        <v>77.42</v>
      </c>
      <c r="K24" s="124">
        <v>61.45</v>
      </c>
      <c r="L24" s="124">
        <v>78.28</v>
      </c>
      <c r="M24" s="124">
        <v>70.900000000000006</v>
      </c>
      <c r="N24" s="124">
        <v>58.84</v>
      </c>
      <c r="P24" s="68">
        <f t="shared" si="1"/>
        <v>-0.17009873060648806</v>
      </c>
      <c r="R24" s="14"/>
    </row>
    <row r="25" spans="1:18">
      <c r="A25" s="4" t="s">
        <v>12</v>
      </c>
      <c r="B25" s="2" t="s">
        <v>21</v>
      </c>
      <c r="C25" s="124">
        <v>60.24</v>
      </c>
      <c r="D25" s="124">
        <v>57.12</v>
      </c>
      <c r="E25" s="124">
        <v>60.15</v>
      </c>
      <c r="F25" s="124">
        <v>61.8</v>
      </c>
      <c r="G25" s="124">
        <v>57.94</v>
      </c>
      <c r="H25" s="124">
        <v>56.65</v>
      </c>
      <c r="I25" s="124">
        <v>59.83</v>
      </c>
      <c r="J25" s="124">
        <v>60.13</v>
      </c>
      <c r="K25" s="124">
        <v>57.92</v>
      </c>
      <c r="L25" s="124">
        <v>54.75</v>
      </c>
      <c r="M25" s="124">
        <v>55.66</v>
      </c>
      <c r="N25" s="124">
        <v>54.59</v>
      </c>
      <c r="P25" s="68">
        <f t="shared" si="1"/>
        <v>-1.922385914480762E-2</v>
      </c>
      <c r="R25" s="14"/>
    </row>
    <row r="26" spans="1:18">
      <c r="A26" s="4" t="s">
        <v>13</v>
      </c>
      <c r="B26" s="2" t="s">
        <v>21</v>
      </c>
      <c r="C26" s="124">
        <v>87.962199999999996</v>
      </c>
      <c r="D26" s="124">
        <v>89.790099999999995</v>
      </c>
      <c r="E26" s="124">
        <v>88.556600000000003</v>
      </c>
      <c r="F26" s="124">
        <v>88.746099999999998</v>
      </c>
      <c r="G26" s="124">
        <v>88.174000000000007</v>
      </c>
      <c r="H26" s="124">
        <v>89.0625</v>
      </c>
      <c r="I26" s="124">
        <v>86.771500000000003</v>
      </c>
      <c r="J26" s="124">
        <v>85.9131</v>
      </c>
      <c r="K26" s="124">
        <v>86.542699999999996</v>
      </c>
      <c r="L26" s="124">
        <v>87.110799999999998</v>
      </c>
      <c r="M26" s="124">
        <v>85.027900000000002</v>
      </c>
      <c r="N26" s="124">
        <v>85.580799999999996</v>
      </c>
      <c r="P26" s="68">
        <f t="shared" si="1"/>
        <v>6.5025715088811165E-3</v>
      </c>
      <c r="R26" s="14"/>
    </row>
    <row r="27" spans="1:18">
      <c r="A27" s="4"/>
      <c r="B27" s="26" t="s">
        <v>169</v>
      </c>
      <c r="C27" s="125">
        <v>733.13</v>
      </c>
      <c r="D27" s="125">
        <v>748.37</v>
      </c>
      <c r="E27" s="125">
        <v>741.09</v>
      </c>
      <c r="F27" s="125">
        <v>742.72</v>
      </c>
      <c r="G27" s="125">
        <v>737.52</v>
      </c>
      <c r="H27" s="125">
        <v>743.77</v>
      </c>
      <c r="I27" s="125">
        <v>732.42</v>
      </c>
      <c r="J27" s="125">
        <v>735.39</v>
      </c>
      <c r="K27" s="125">
        <v>739.37</v>
      </c>
      <c r="L27" s="125">
        <v>744.12</v>
      </c>
      <c r="M27" s="125">
        <v>730.32</v>
      </c>
      <c r="N27" s="125">
        <v>734.32</v>
      </c>
      <c r="P27" s="67">
        <f t="shared" si="1"/>
        <v>5.477051155657886E-3</v>
      </c>
      <c r="R27" s="123"/>
    </row>
    <row r="28" spans="1:18" ht="12" customHeight="1">
      <c r="A28" s="6" t="s">
        <v>18</v>
      </c>
      <c r="B28" s="2" t="s">
        <v>21</v>
      </c>
      <c r="C28" s="124">
        <v>54.164299999999997</v>
      </c>
      <c r="D28" s="124">
        <v>54.414999999999999</v>
      </c>
      <c r="E28" s="124">
        <v>55.803600000000003</v>
      </c>
      <c r="F28" s="124">
        <v>56.951999999999998</v>
      </c>
      <c r="G28" s="124">
        <v>57.572699999999998</v>
      </c>
      <c r="H28" s="124">
        <v>57.369900000000001</v>
      </c>
      <c r="I28" s="124">
        <v>57.2806</v>
      </c>
      <c r="J28" s="124">
        <v>57.938099999999999</v>
      </c>
      <c r="K28" s="124">
        <v>58.746200000000002</v>
      </c>
      <c r="L28" s="124">
        <v>58.698</v>
      </c>
      <c r="M28" s="124">
        <v>58.704500000000003</v>
      </c>
      <c r="N28" s="169">
        <v>58.704500000000003</v>
      </c>
      <c r="P28" s="68">
        <f t="shared" si="1"/>
        <v>0</v>
      </c>
      <c r="R28" s="14"/>
    </row>
    <row r="29" spans="1:18">
      <c r="A29" s="6" t="s">
        <v>19</v>
      </c>
      <c r="B29" s="26" t="s">
        <v>23</v>
      </c>
      <c r="C29" s="125">
        <v>46.89</v>
      </c>
      <c r="D29" s="125">
        <v>47.28</v>
      </c>
      <c r="E29" s="125">
        <v>47.74</v>
      </c>
      <c r="F29" s="125">
        <v>48.29</v>
      </c>
      <c r="G29" s="125">
        <v>48.79</v>
      </c>
      <c r="H29" s="125">
        <v>48.83</v>
      </c>
      <c r="I29" s="125">
        <v>48.97</v>
      </c>
      <c r="J29" s="125">
        <v>49.17</v>
      </c>
      <c r="K29" s="125">
        <v>49.56</v>
      </c>
      <c r="L29" s="125">
        <v>49.56</v>
      </c>
      <c r="M29" s="125">
        <v>49.63</v>
      </c>
      <c r="N29" s="169">
        <v>49.63</v>
      </c>
      <c r="P29" s="67">
        <f t="shared" si="1"/>
        <v>0</v>
      </c>
      <c r="R29" s="14"/>
    </row>
    <row r="30" spans="1:18">
      <c r="N30" s="52"/>
      <c r="P30" s="68"/>
      <c r="R30" s="16"/>
    </row>
    <row r="31" spans="1:18">
      <c r="A31" s="4" t="s">
        <v>0</v>
      </c>
      <c r="B31" s="2" t="s">
        <v>21</v>
      </c>
      <c r="C31" s="1">
        <v>51.962000000000003</v>
      </c>
      <c r="D31" s="1">
        <v>51.827800000000003</v>
      </c>
      <c r="E31" s="1">
        <v>52.155200000000001</v>
      </c>
      <c r="F31" s="1">
        <v>51.912100000000002</v>
      </c>
      <c r="G31" s="1">
        <v>51.999899999999997</v>
      </c>
      <c r="H31" s="1">
        <v>51.792999999999999</v>
      </c>
      <c r="I31" s="1">
        <v>51.808999999999997</v>
      </c>
      <c r="J31" s="1">
        <v>50.712200000000003</v>
      </c>
      <c r="K31" s="1">
        <v>49.462499999999999</v>
      </c>
      <c r="L31" s="1">
        <v>47.846299999999999</v>
      </c>
      <c r="M31" s="1">
        <v>46.787999999999997</v>
      </c>
      <c r="N31" s="1">
        <v>45.526076762114535</v>
      </c>
      <c r="P31" s="68">
        <f t="shared" si="1"/>
        <v>-2.6971087413128592E-2</v>
      </c>
      <c r="R31" s="14"/>
    </row>
    <row r="32" spans="1:18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68"/>
      <c r="R32" s="16"/>
    </row>
    <row r="33" spans="1:16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2"/>
      <c r="O33" s="79"/>
      <c r="P33" s="47"/>
    </row>
    <row r="34" spans="1:16">
      <c r="A34" s="37"/>
      <c r="B34" s="105"/>
      <c r="C34" s="37"/>
      <c r="D34" s="37"/>
      <c r="E34" s="37"/>
      <c r="F34" s="37"/>
      <c r="G34" s="37"/>
      <c r="H34" s="37"/>
      <c r="J34" s="1"/>
      <c r="K34" s="1"/>
      <c r="L34" s="1"/>
      <c r="M34" s="1"/>
      <c r="N34" s="119"/>
    </row>
    <row r="44" spans="1:16">
      <c r="P44" s="16"/>
    </row>
  </sheetData>
  <mergeCells count="1">
    <mergeCell ref="A1:N1"/>
  </mergeCells>
  <phoneticPr fontId="5" type="noConversion"/>
  <pageMargins left="0.75" right="0.75" top="1.26" bottom="0.36" header="0.5" footer="0.39"/>
  <pageSetup paperSize="9" scale="72" orientation="landscape" r:id="rId1"/>
  <headerFooter alignWithMargins="0">
    <oddHeader>&amp;LEUROPEAN COMMISSION
DIRECTORATE-GENERAL FOR AGRICULTURE AND RURAL DEVELOPMENT
Directorate C.4 ANIMAL PRODUCTS&amp;R&amp;D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34"/>
  <sheetViews>
    <sheetView zoomScale="75" workbookViewId="0">
      <selection activeCell="C3" sqref="C3:P4"/>
    </sheetView>
  </sheetViews>
  <sheetFormatPr defaultRowHeight="12.75"/>
  <cols>
    <col min="1" max="1" width="11.28515625" customWidth="1"/>
    <col min="2" max="2" width="9.85546875" customWidth="1"/>
    <col min="16" max="16" width="16.140625" customWidth="1"/>
  </cols>
  <sheetData>
    <row r="1" spans="1:17" ht="18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8"/>
    </row>
    <row r="2" spans="1:17">
      <c r="C2" s="58"/>
      <c r="D2" s="58"/>
      <c r="E2" s="58"/>
      <c r="H2" s="59"/>
      <c r="I2" s="58"/>
      <c r="J2" s="58"/>
      <c r="K2" s="58"/>
      <c r="L2" s="58"/>
      <c r="M2" s="58"/>
      <c r="N2" s="62"/>
    </row>
    <row r="3" spans="1:17">
      <c r="C3" s="38">
        <v>2012</v>
      </c>
      <c r="D3" s="38">
        <v>2012</v>
      </c>
      <c r="E3" s="38">
        <v>2012</v>
      </c>
      <c r="F3" s="38">
        <v>2012</v>
      </c>
      <c r="G3" s="38">
        <v>2012</v>
      </c>
      <c r="H3" s="38">
        <v>2012</v>
      </c>
      <c r="I3" s="38">
        <v>2012</v>
      </c>
      <c r="J3" s="38">
        <v>2012</v>
      </c>
      <c r="K3" s="107">
        <v>2012</v>
      </c>
      <c r="L3" s="107">
        <v>2012</v>
      </c>
      <c r="M3" s="38">
        <v>2013</v>
      </c>
      <c r="N3" s="38">
        <v>2013</v>
      </c>
      <c r="O3" s="107">
        <v>2013</v>
      </c>
      <c r="P3" s="107" t="s">
        <v>174</v>
      </c>
    </row>
    <row r="4" spans="1:17">
      <c r="A4" s="7"/>
      <c r="C4" s="11" t="s">
        <v>105</v>
      </c>
      <c r="D4" s="11" t="s">
        <v>106</v>
      </c>
      <c r="E4" s="11" t="s">
        <v>107</v>
      </c>
      <c r="F4" s="11" t="s">
        <v>97</v>
      </c>
      <c r="G4" s="11" t="s">
        <v>104</v>
      </c>
      <c r="H4" s="11" t="s">
        <v>108</v>
      </c>
      <c r="I4" s="11" t="s">
        <v>109</v>
      </c>
      <c r="J4" s="11" t="s">
        <v>110</v>
      </c>
      <c r="K4" s="11" t="s">
        <v>111</v>
      </c>
      <c r="L4" s="11" t="s">
        <v>112</v>
      </c>
      <c r="M4" s="11" t="s">
        <v>113</v>
      </c>
      <c r="N4" s="11" t="s">
        <v>114</v>
      </c>
      <c r="O4" s="11" t="s">
        <v>105</v>
      </c>
    </row>
    <row r="5" spans="1:17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7"/>
      <c r="P5" s="52"/>
    </row>
    <row r="6" spans="1:17">
      <c r="A6" s="4" t="s">
        <v>1</v>
      </c>
      <c r="B6" s="39" t="s">
        <v>21</v>
      </c>
      <c r="C6" s="15">
        <v>49.85</v>
      </c>
      <c r="D6" s="15">
        <v>47.532299999999999</v>
      </c>
      <c r="E6" s="15">
        <v>44.7667</v>
      </c>
      <c r="F6" s="15">
        <v>39.128999999999998</v>
      </c>
      <c r="G6" s="15">
        <v>39.935499999999998</v>
      </c>
      <c r="H6" s="15">
        <v>43.966700000000003</v>
      </c>
      <c r="I6" s="15">
        <v>44.128999999999998</v>
      </c>
      <c r="J6" s="15">
        <v>43.316699999999997</v>
      </c>
      <c r="K6" s="15">
        <v>43.661299999999997</v>
      </c>
      <c r="L6" s="15">
        <v>48.919400000000003</v>
      </c>
      <c r="M6" s="15">
        <v>51.482100000000003</v>
      </c>
      <c r="N6" s="15">
        <v>52.2742</v>
      </c>
      <c r="O6" s="15">
        <v>51.416699999999999</v>
      </c>
      <c r="P6" s="109">
        <f t="shared" ref="P6:P31" si="0">+(O6/C6)-1</f>
        <v>3.1428284854563726E-2</v>
      </c>
      <c r="Q6" s="7"/>
    </row>
    <row r="7" spans="1:17">
      <c r="A7" s="4" t="s">
        <v>53</v>
      </c>
      <c r="B7" s="39" t="s">
        <v>21</v>
      </c>
      <c r="C7" s="15">
        <v>56.072299999999998</v>
      </c>
      <c r="D7" s="15">
        <v>58.730600000000003</v>
      </c>
      <c r="E7" s="15">
        <v>65.898399999999995</v>
      </c>
      <c r="F7" s="15">
        <v>61.147199999999998</v>
      </c>
      <c r="G7" s="15">
        <v>60.316400000000002</v>
      </c>
      <c r="H7" s="15">
        <v>69.351799999999997</v>
      </c>
      <c r="I7" s="15">
        <v>68.407700000000006</v>
      </c>
      <c r="J7" s="15">
        <v>64.558999999999997</v>
      </c>
      <c r="K7" s="15">
        <v>65.309600000000003</v>
      </c>
      <c r="L7" s="15">
        <v>62.046900000000001</v>
      </c>
      <c r="M7" s="15">
        <v>63.546500000000002</v>
      </c>
      <c r="N7" s="15">
        <v>60.320799999999998</v>
      </c>
      <c r="O7" s="15">
        <v>56.052</v>
      </c>
      <c r="P7" s="109">
        <f t="shared" si="0"/>
        <v>-3.6203259006672983E-4</v>
      </c>
      <c r="Q7" s="7"/>
    </row>
    <row r="8" spans="1:17">
      <c r="A8" s="4"/>
      <c r="B8" s="26" t="s">
        <v>50</v>
      </c>
      <c r="C8" s="121">
        <v>1390.5333000000001</v>
      </c>
      <c r="D8" s="121">
        <v>1484.5806</v>
      </c>
      <c r="E8" s="121">
        <v>1688.3667</v>
      </c>
      <c r="F8" s="121">
        <v>1558.1613</v>
      </c>
      <c r="G8" s="121">
        <v>1511.2257999999999</v>
      </c>
      <c r="H8" s="121">
        <v>1716.5333000000001</v>
      </c>
      <c r="I8" s="121">
        <v>1706.1289999999999</v>
      </c>
      <c r="J8" s="121">
        <v>1636.3333</v>
      </c>
      <c r="K8" s="121">
        <v>1646.6774</v>
      </c>
      <c r="L8" s="121">
        <v>1583.8710000000001</v>
      </c>
      <c r="M8" s="121">
        <v>1618.6429000000001</v>
      </c>
      <c r="N8" s="121">
        <v>1547.0323000000001</v>
      </c>
      <c r="O8" s="121">
        <v>1447.5333000000001</v>
      </c>
      <c r="P8" s="110">
        <f t="shared" si="0"/>
        <v>4.0991467086764377E-2</v>
      </c>
      <c r="Q8" s="7"/>
    </row>
    <row r="9" spans="1:17">
      <c r="A9" s="4" t="s">
        <v>2</v>
      </c>
      <c r="B9" s="2" t="s">
        <v>21</v>
      </c>
      <c r="C9" s="15">
        <v>42.894599999999997</v>
      </c>
      <c r="D9" s="15">
        <v>43.735500000000002</v>
      </c>
      <c r="E9" s="15">
        <v>45.239100000000001</v>
      </c>
      <c r="F9" s="15">
        <v>45.643599999999999</v>
      </c>
      <c r="G9" s="15">
        <v>46.145800000000001</v>
      </c>
      <c r="H9" s="15">
        <v>48.004100000000001</v>
      </c>
      <c r="I9" s="15">
        <v>49.117899999999999</v>
      </c>
      <c r="J9" s="15">
        <v>46.933900000000001</v>
      </c>
      <c r="K9" s="15">
        <v>46.201099999999997</v>
      </c>
      <c r="L9" s="15">
        <v>44.205399999999997</v>
      </c>
      <c r="M9" s="15">
        <v>42.626600000000003</v>
      </c>
      <c r="N9" s="15">
        <v>42.622100000000003</v>
      </c>
      <c r="O9" s="15">
        <v>42.395000000000003</v>
      </c>
      <c r="P9" s="109">
        <f t="shared" si="0"/>
        <v>-1.1647153720981018E-2</v>
      </c>
      <c r="Q9" s="7"/>
    </row>
    <row r="10" spans="1:17">
      <c r="A10" s="4"/>
      <c r="B10" s="26" t="s">
        <v>22</v>
      </c>
      <c r="C10" s="27">
        <v>319.10000000000002</v>
      </c>
      <c r="D10" s="27">
        <v>325.12900000000002</v>
      </c>
      <c r="E10" s="27">
        <v>336.23329999999999</v>
      </c>
      <c r="F10" s="27">
        <v>339.51609999999999</v>
      </c>
      <c r="G10" s="27">
        <v>343.54840000000002</v>
      </c>
      <c r="H10" s="27">
        <v>357.8</v>
      </c>
      <c r="I10" s="27">
        <v>366.32260000000002</v>
      </c>
      <c r="J10" s="27">
        <v>350.06670000000003</v>
      </c>
      <c r="K10" s="27">
        <v>344.67739999999998</v>
      </c>
      <c r="L10" s="27">
        <v>329.83870000000002</v>
      </c>
      <c r="M10" s="27">
        <v>318</v>
      </c>
      <c r="N10" s="27">
        <v>317.76670000000001</v>
      </c>
      <c r="O10" s="27">
        <v>316.06670000000003</v>
      </c>
      <c r="P10" s="110">
        <f t="shared" si="0"/>
        <v>-9.505797555625195E-3</v>
      </c>
      <c r="Q10" s="7"/>
    </row>
    <row r="11" spans="1:17">
      <c r="A11" s="4" t="s">
        <v>3</v>
      </c>
      <c r="B11" s="39" t="s">
        <v>21</v>
      </c>
      <c r="C11" s="15">
        <v>62.39</v>
      </c>
      <c r="D11" s="15">
        <v>59.712899999999998</v>
      </c>
      <c r="E11" s="15">
        <v>55.276699999999998</v>
      </c>
      <c r="F11" s="15">
        <v>47.9452</v>
      </c>
      <c r="G11" s="15">
        <v>49.341900000000003</v>
      </c>
      <c r="H11" s="15">
        <v>54.813299999999998</v>
      </c>
      <c r="I11" s="15">
        <v>56.045200000000001</v>
      </c>
      <c r="J11" s="15">
        <v>56.476700000000001</v>
      </c>
      <c r="K11" s="15">
        <v>56.651600000000002</v>
      </c>
      <c r="L11" s="15">
        <v>56.9</v>
      </c>
      <c r="M11" s="15">
        <v>57.95</v>
      </c>
      <c r="N11" s="15">
        <v>59.045200000000001</v>
      </c>
      <c r="O11" s="15">
        <v>59.036700000000003</v>
      </c>
      <c r="P11" s="109">
        <f t="shared" si="0"/>
        <v>-5.3747395415931987E-2</v>
      </c>
      <c r="Q11" s="7"/>
    </row>
    <row r="12" spans="1:17">
      <c r="A12" s="4" t="s">
        <v>40</v>
      </c>
      <c r="B12" s="39" t="s">
        <v>21</v>
      </c>
      <c r="C12" s="15">
        <v>39.988</v>
      </c>
      <c r="D12" s="15">
        <v>39.809399999999997</v>
      </c>
      <c r="E12" s="15">
        <v>40.945700000000002</v>
      </c>
      <c r="F12" s="15">
        <v>41.548999999999999</v>
      </c>
      <c r="G12" s="15">
        <v>40.7971</v>
      </c>
      <c r="H12" s="15">
        <v>39.774000000000001</v>
      </c>
      <c r="I12" s="15">
        <v>38.658700000000003</v>
      </c>
      <c r="J12" s="15">
        <v>38.738</v>
      </c>
      <c r="K12" s="15">
        <v>39.135800000000003</v>
      </c>
      <c r="L12" s="15">
        <v>39.254800000000003</v>
      </c>
      <c r="M12" s="15">
        <v>39.041800000000002</v>
      </c>
      <c r="N12" s="15">
        <v>39.931899999999999</v>
      </c>
      <c r="O12" s="15">
        <v>39.601999999999997</v>
      </c>
      <c r="P12" s="109">
        <f t="shared" si="0"/>
        <v>-9.6528958687607247E-3</v>
      </c>
      <c r="Q12" s="7"/>
    </row>
    <row r="13" spans="1:17">
      <c r="A13" s="4" t="s">
        <v>4</v>
      </c>
      <c r="B13" s="2" t="s">
        <v>21</v>
      </c>
      <c r="C13" s="15">
        <v>46.927</v>
      </c>
      <c r="D13" s="15">
        <v>44.001300000000001</v>
      </c>
      <c r="E13" s="15">
        <v>42.488700000000001</v>
      </c>
      <c r="F13" s="15">
        <v>41.040300000000002</v>
      </c>
      <c r="G13" s="15">
        <v>36.229999999999997</v>
      </c>
      <c r="H13" s="15">
        <v>39.003999999999998</v>
      </c>
      <c r="I13" s="15">
        <v>43.132300000000001</v>
      </c>
      <c r="J13" s="15">
        <v>44.154699999999998</v>
      </c>
      <c r="K13" s="15">
        <v>46.637099999999997</v>
      </c>
      <c r="L13" s="15">
        <v>48.169699999999999</v>
      </c>
      <c r="M13" s="15">
        <v>51.756100000000004</v>
      </c>
      <c r="N13" s="15">
        <v>52.971600000000002</v>
      </c>
      <c r="O13" s="15">
        <v>50.575699999999998</v>
      </c>
      <c r="P13" s="109">
        <f t="shared" si="0"/>
        <v>7.7752679693992688E-2</v>
      </c>
      <c r="Q13" s="7"/>
    </row>
    <row r="14" spans="1:17">
      <c r="A14" s="4" t="s">
        <v>5</v>
      </c>
      <c r="B14" s="2" t="s">
        <v>21</v>
      </c>
      <c r="C14" s="15">
        <v>40.393300000000004</v>
      </c>
      <c r="D14" s="15">
        <v>35.909700000000001</v>
      </c>
      <c r="E14" s="15">
        <v>33.979999999999997</v>
      </c>
      <c r="F14" s="15">
        <v>31.2258</v>
      </c>
      <c r="G14" s="15">
        <v>26.754799999999999</v>
      </c>
      <c r="H14" s="15">
        <v>28.54</v>
      </c>
      <c r="I14" s="15">
        <v>32.174199999999999</v>
      </c>
      <c r="J14" s="15">
        <v>30.613299999999999</v>
      </c>
      <c r="K14" s="15">
        <v>29.819400000000002</v>
      </c>
      <c r="L14" s="15">
        <v>31.735499999999998</v>
      </c>
      <c r="M14" s="15">
        <v>34.721400000000003</v>
      </c>
      <c r="N14" s="15">
        <v>37.535499999999999</v>
      </c>
      <c r="O14" s="15">
        <v>36.906700000000001</v>
      </c>
      <c r="P14" s="109">
        <f t="shared" si="0"/>
        <v>-8.6316295029126189E-2</v>
      </c>
      <c r="Q14" s="7"/>
    </row>
    <row r="15" spans="1:17">
      <c r="A15" s="4" t="s">
        <v>7</v>
      </c>
      <c r="B15" s="2" t="s">
        <v>21</v>
      </c>
      <c r="C15" s="15">
        <v>73.021000000000001</v>
      </c>
      <c r="D15" s="15">
        <v>71.819000000000003</v>
      </c>
      <c r="E15" s="15">
        <v>67.259299999999996</v>
      </c>
      <c r="F15" s="15">
        <v>62.639699999999998</v>
      </c>
      <c r="G15" s="15">
        <v>60.2806</v>
      </c>
      <c r="H15" s="15">
        <v>60.109299999999998</v>
      </c>
      <c r="I15" s="15">
        <v>62.367100000000001</v>
      </c>
      <c r="J15" s="15">
        <v>65.016999999999996</v>
      </c>
      <c r="K15" s="15">
        <v>65.480999999999995</v>
      </c>
      <c r="L15" s="15">
        <v>65.944500000000005</v>
      </c>
      <c r="M15" s="15">
        <v>69.960700000000003</v>
      </c>
      <c r="N15" s="15">
        <v>75.902299999999997</v>
      </c>
      <c r="O15" s="15">
        <v>75.800299999999993</v>
      </c>
      <c r="P15" s="109">
        <f t="shared" si="0"/>
        <v>3.806165349693913E-2</v>
      </c>
      <c r="Q15" s="7"/>
    </row>
    <row r="16" spans="1:17">
      <c r="A16" s="4" t="s">
        <v>8</v>
      </c>
      <c r="B16" s="2" t="s">
        <v>21</v>
      </c>
      <c r="C16" s="15">
        <v>46.316699999999997</v>
      </c>
      <c r="D16" s="15">
        <v>43.548400000000001</v>
      </c>
      <c r="E16" s="15">
        <v>43.5</v>
      </c>
      <c r="F16" s="15">
        <v>44.625799999999998</v>
      </c>
      <c r="G16" s="15">
        <v>43.1419</v>
      </c>
      <c r="H16" s="15">
        <v>43.246699999999997</v>
      </c>
      <c r="I16" s="15">
        <v>45.525799999999997</v>
      </c>
      <c r="J16" s="15">
        <v>42.3733</v>
      </c>
      <c r="K16" s="15">
        <v>48.745199999999997</v>
      </c>
      <c r="L16" s="15">
        <v>46</v>
      </c>
      <c r="M16" s="15">
        <v>45.2179</v>
      </c>
      <c r="N16" s="15">
        <v>47.9</v>
      </c>
      <c r="O16" s="15">
        <v>46.39</v>
      </c>
      <c r="P16" s="109">
        <f t="shared" si="0"/>
        <v>1.5825825242299363E-3</v>
      </c>
      <c r="Q16" s="7"/>
    </row>
    <row r="17" spans="1:18">
      <c r="A17" s="4" t="s">
        <v>46</v>
      </c>
      <c r="B17" s="2" t="s">
        <v>21</v>
      </c>
      <c r="C17" s="15">
        <v>54.664499999999997</v>
      </c>
      <c r="D17" s="15">
        <v>53.657499999999999</v>
      </c>
      <c r="E17" s="15">
        <v>51.049799999999998</v>
      </c>
      <c r="F17" s="15">
        <v>46.3264</v>
      </c>
      <c r="G17" s="15">
        <v>43.064599999999999</v>
      </c>
      <c r="H17" s="15">
        <v>39.0002</v>
      </c>
      <c r="I17" s="15">
        <v>38.011800000000001</v>
      </c>
      <c r="J17" s="15">
        <v>39.091500000000003</v>
      </c>
      <c r="K17" s="15">
        <v>41.748100000000001</v>
      </c>
      <c r="L17" s="15">
        <v>44.196199999999997</v>
      </c>
      <c r="M17" s="15">
        <v>42.936599999999999</v>
      </c>
      <c r="N17" s="15">
        <v>48.481999999999999</v>
      </c>
      <c r="O17" s="15">
        <v>49.605899999999998</v>
      </c>
      <c r="P17" s="109">
        <f t="shared" si="0"/>
        <v>-9.2539033559256856E-2</v>
      </c>
      <c r="Q17" s="7"/>
    </row>
    <row r="18" spans="1:18">
      <c r="A18" s="4"/>
      <c r="B18" s="26" t="s">
        <v>51</v>
      </c>
      <c r="C18" s="121">
        <v>16126.764999999999</v>
      </c>
      <c r="D18" s="121">
        <v>15727.903899999999</v>
      </c>
      <c r="E18" s="121">
        <v>15011.2857</v>
      </c>
      <c r="F18" s="121">
        <v>13277.607400000001</v>
      </c>
      <c r="G18" s="121">
        <v>12006.325199999999</v>
      </c>
      <c r="H18" s="121">
        <v>11069.9473</v>
      </c>
      <c r="I18" s="121">
        <v>10706.2045</v>
      </c>
      <c r="J18" s="121">
        <v>11048.742</v>
      </c>
      <c r="K18" s="121">
        <v>11929.5484</v>
      </c>
      <c r="L18" s="121">
        <v>12988.047699999999</v>
      </c>
      <c r="M18" s="121">
        <v>12576.838599999999</v>
      </c>
      <c r="N18" s="121">
        <v>14657.259</v>
      </c>
      <c r="O18" s="121">
        <v>14822.888999999999</v>
      </c>
      <c r="P18" s="110">
        <f t="shared" si="0"/>
        <v>-8.0851677320280979E-2</v>
      </c>
      <c r="Q18" s="7"/>
    </row>
    <row r="19" spans="1:18">
      <c r="A19" s="4" t="s">
        <v>47</v>
      </c>
      <c r="B19" s="2" t="s">
        <v>21</v>
      </c>
      <c r="C19" s="15">
        <v>80</v>
      </c>
      <c r="D19" s="15">
        <v>80</v>
      </c>
      <c r="E19" s="15">
        <v>80</v>
      </c>
      <c r="F19" s="15">
        <v>80</v>
      </c>
      <c r="G19" s="15">
        <v>83.309700000000007</v>
      </c>
      <c r="H19" s="15">
        <v>85.4</v>
      </c>
      <c r="I19" s="15">
        <v>85.8155</v>
      </c>
      <c r="J19" s="15">
        <v>86.908000000000001</v>
      </c>
      <c r="K19" s="15">
        <v>89.162599999999998</v>
      </c>
      <c r="L19" s="15">
        <v>91.32</v>
      </c>
      <c r="M19" s="15">
        <v>91.32</v>
      </c>
      <c r="N19" s="15">
        <v>91.32</v>
      </c>
      <c r="O19" s="15">
        <v>91.32</v>
      </c>
      <c r="P19" s="109">
        <f t="shared" si="0"/>
        <v>0.14149999999999996</v>
      </c>
      <c r="Q19" s="7"/>
    </row>
    <row r="20" spans="1:18">
      <c r="A20" s="4" t="s">
        <v>9</v>
      </c>
      <c r="B20" s="2" t="s">
        <v>21</v>
      </c>
      <c r="C20" s="15">
        <v>47.5</v>
      </c>
      <c r="D20" s="15">
        <v>42.983899999999998</v>
      </c>
      <c r="E20" s="15">
        <v>38.4833</v>
      </c>
      <c r="F20" s="15">
        <v>29.677399999999999</v>
      </c>
      <c r="G20" s="15">
        <v>30.177399999999999</v>
      </c>
      <c r="H20" s="15">
        <v>35.783299999999997</v>
      </c>
      <c r="I20" s="15">
        <v>35.128999999999998</v>
      </c>
      <c r="J20" s="15">
        <v>34.833300000000001</v>
      </c>
      <c r="K20" s="15">
        <v>35.6935</v>
      </c>
      <c r="L20" s="15">
        <v>41.628999999999998</v>
      </c>
      <c r="M20" s="15">
        <v>44.696399999999997</v>
      </c>
      <c r="N20" s="15">
        <v>46.5</v>
      </c>
      <c r="O20" s="15">
        <v>45.774999999999999</v>
      </c>
      <c r="P20" s="109">
        <f t="shared" si="0"/>
        <v>-3.631578947368419E-2</v>
      </c>
      <c r="Q20" s="7"/>
      <c r="R20" s="16"/>
    </row>
    <row r="21" spans="1:18">
      <c r="A21" s="4" t="s">
        <v>48</v>
      </c>
      <c r="B21" s="2" t="s">
        <v>21</v>
      </c>
      <c r="C21" s="15">
        <v>43.8172</v>
      </c>
      <c r="D21" s="15">
        <v>42.926600000000001</v>
      </c>
      <c r="E21" s="15">
        <v>41.140900000000002</v>
      </c>
      <c r="F21" s="15">
        <v>41.949300000000001</v>
      </c>
      <c r="G21" s="15">
        <v>43.514299999999999</v>
      </c>
      <c r="H21" s="15">
        <v>44.857100000000003</v>
      </c>
      <c r="I21" s="15">
        <v>45.305999999999997</v>
      </c>
      <c r="J21" s="15">
        <v>44.621600000000001</v>
      </c>
      <c r="K21" s="15">
        <v>43.290700000000001</v>
      </c>
      <c r="L21" s="15">
        <v>42.0595</v>
      </c>
      <c r="M21" s="15">
        <v>40.390900000000002</v>
      </c>
      <c r="N21" s="15">
        <v>41.414200000000001</v>
      </c>
      <c r="O21" s="15">
        <v>42.307299999999998</v>
      </c>
      <c r="P21" s="109">
        <f t="shared" si="0"/>
        <v>-3.4459070867148056E-2</v>
      </c>
      <c r="Q21" s="7"/>
      <c r="R21" s="16"/>
    </row>
    <row r="22" spans="1:18">
      <c r="A22" s="4"/>
      <c r="B22" s="26" t="s">
        <v>52</v>
      </c>
      <c r="C22" s="27">
        <v>183.01669999999999</v>
      </c>
      <c r="D22" s="27">
        <v>183.69649999999999</v>
      </c>
      <c r="E22" s="27">
        <v>177.01169999999999</v>
      </c>
      <c r="F22" s="27">
        <v>175.67519999999999</v>
      </c>
      <c r="G22" s="27">
        <v>178.15610000000001</v>
      </c>
      <c r="H22" s="27">
        <v>185.215</v>
      </c>
      <c r="I22" s="27">
        <v>185.9674</v>
      </c>
      <c r="J22" s="27">
        <v>184.5883</v>
      </c>
      <c r="K22" s="27">
        <v>177.2884</v>
      </c>
      <c r="L22" s="27">
        <v>173.8013</v>
      </c>
      <c r="M22" s="27">
        <v>168.5043</v>
      </c>
      <c r="N22" s="27">
        <v>172.18969999999999</v>
      </c>
      <c r="O22" s="27">
        <v>175.05629999999999</v>
      </c>
      <c r="P22" s="110">
        <f t="shared" si="0"/>
        <v>-4.3495484291870556E-2</v>
      </c>
      <c r="Q22" s="7"/>
      <c r="R22" s="16"/>
    </row>
    <row r="23" spans="1:18">
      <c r="A23" s="4" t="s">
        <v>11</v>
      </c>
      <c r="B23" s="2" t="s">
        <v>21</v>
      </c>
      <c r="C23" s="15">
        <v>31.5</v>
      </c>
      <c r="D23" s="15">
        <v>30.3871</v>
      </c>
      <c r="E23" s="15">
        <v>30</v>
      </c>
      <c r="F23" s="15">
        <v>30</v>
      </c>
      <c r="G23" s="15">
        <v>30.935500000000001</v>
      </c>
      <c r="H23" s="15">
        <v>33.933300000000003</v>
      </c>
      <c r="I23" s="15">
        <v>34.1935</v>
      </c>
      <c r="J23" s="15">
        <v>36.866700000000002</v>
      </c>
      <c r="K23" s="15">
        <v>38.2258</v>
      </c>
      <c r="L23" s="15">
        <v>37.290300000000002</v>
      </c>
      <c r="M23" s="15">
        <v>33.392899999999997</v>
      </c>
      <c r="N23" s="15">
        <v>36.258099999999999</v>
      </c>
      <c r="O23" s="15">
        <v>40.566699999999997</v>
      </c>
      <c r="P23" s="109">
        <f t="shared" si="0"/>
        <v>0.28783174603174588</v>
      </c>
      <c r="Q23" s="93"/>
      <c r="R23" s="16"/>
    </row>
    <row r="24" spans="1:18">
      <c r="A24" s="4" t="s">
        <v>45</v>
      </c>
      <c r="B24" s="2" t="s">
        <v>21</v>
      </c>
      <c r="C24" s="15">
        <v>66.114000000000004</v>
      </c>
      <c r="D24" s="15">
        <v>62.811599999999999</v>
      </c>
      <c r="E24" s="15">
        <v>62.724699999999999</v>
      </c>
      <c r="F24" s="15">
        <v>60.9968</v>
      </c>
      <c r="G24" s="15">
        <v>65.295500000000004</v>
      </c>
      <c r="H24" s="15">
        <v>65.330299999999994</v>
      </c>
      <c r="I24" s="15">
        <v>74.633899999999997</v>
      </c>
      <c r="J24" s="15">
        <v>71.981300000000005</v>
      </c>
      <c r="K24" s="15">
        <v>67.782300000000006</v>
      </c>
      <c r="L24" s="15">
        <v>69.9863</v>
      </c>
      <c r="M24" s="15">
        <v>78.278599999999997</v>
      </c>
      <c r="N24" s="15">
        <v>73.8977</v>
      </c>
      <c r="O24" s="15">
        <v>74.459999999999994</v>
      </c>
      <c r="P24" s="109">
        <f t="shared" si="0"/>
        <v>0.12623650058989</v>
      </c>
      <c r="Q24" s="93"/>
      <c r="R24" s="16"/>
    </row>
    <row r="25" spans="1:18" s="16" customFormat="1">
      <c r="A25" s="44" t="s">
        <v>12</v>
      </c>
      <c r="B25" s="39" t="s">
        <v>21</v>
      </c>
      <c r="C25" s="15">
        <v>53.88</v>
      </c>
      <c r="D25" s="15">
        <v>55.686500000000002</v>
      </c>
      <c r="E25" s="15">
        <v>57.058300000000003</v>
      </c>
      <c r="F25" s="15">
        <v>57.1616</v>
      </c>
      <c r="G25" s="15">
        <v>59.009700000000002</v>
      </c>
      <c r="H25" s="15">
        <v>59.048699999999997</v>
      </c>
      <c r="I25" s="15">
        <v>58.543199999999999</v>
      </c>
      <c r="J25" s="15">
        <v>58.753300000000003</v>
      </c>
      <c r="K25" s="15">
        <v>58.232900000000001</v>
      </c>
      <c r="L25" s="15">
        <v>57.976799999999997</v>
      </c>
      <c r="M25" s="15">
        <v>59.171399999999998</v>
      </c>
      <c r="N25" s="15">
        <v>59.628399999999999</v>
      </c>
      <c r="O25" s="15">
        <v>58.589700000000001</v>
      </c>
      <c r="P25" s="109">
        <f t="shared" si="0"/>
        <v>8.7410913140311797E-2</v>
      </c>
      <c r="Q25" s="93"/>
    </row>
    <row r="26" spans="1:18">
      <c r="A26" s="4" t="s">
        <v>13</v>
      </c>
      <c r="B26" s="2" t="s">
        <v>21</v>
      </c>
      <c r="C26" s="15">
        <v>74.462800000000001</v>
      </c>
      <c r="D26" s="15">
        <v>73.836299999999994</v>
      </c>
      <c r="E26" s="15">
        <v>77.1447</v>
      </c>
      <c r="F26" s="15">
        <v>82.263199999999998</v>
      </c>
      <c r="G26" s="15">
        <v>84.968199999999996</v>
      </c>
      <c r="H26" s="15">
        <v>82.212400000000002</v>
      </c>
      <c r="I26" s="15">
        <v>81.228800000000007</v>
      </c>
      <c r="J26" s="15">
        <v>83.278099999999995</v>
      </c>
      <c r="K26" s="15">
        <v>84.006399999999999</v>
      </c>
      <c r="L26" s="15">
        <v>84.876900000000006</v>
      </c>
      <c r="M26" s="15">
        <v>86.488699999999994</v>
      </c>
      <c r="N26" s="15">
        <v>88.8065</v>
      </c>
      <c r="O26" s="15">
        <v>87.4178</v>
      </c>
      <c r="P26" s="109">
        <f t="shared" si="0"/>
        <v>0.17397949043012084</v>
      </c>
      <c r="Q26" s="93"/>
    </row>
    <row r="27" spans="1:18">
      <c r="A27" s="4"/>
      <c r="B27" s="26" t="s">
        <v>169</v>
      </c>
      <c r="C27" s="27">
        <v>659.66229999999996</v>
      </c>
      <c r="D27" s="27">
        <v>663.72260000000006</v>
      </c>
      <c r="E27" s="27">
        <v>685.30930000000001</v>
      </c>
      <c r="F27" s="27">
        <v>704.13710000000003</v>
      </c>
      <c r="G27" s="27">
        <v>703.67679999999996</v>
      </c>
      <c r="H27" s="27">
        <v>696.97469999999998</v>
      </c>
      <c r="I27" s="27">
        <v>699.45</v>
      </c>
      <c r="J27" s="27">
        <v>716.90129999999999</v>
      </c>
      <c r="K27" s="27">
        <v>726.39769999999999</v>
      </c>
      <c r="L27" s="27">
        <v>731.52030000000002</v>
      </c>
      <c r="M27" s="27">
        <v>736.67430000000002</v>
      </c>
      <c r="N27" s="27">
        <v>742.35450000000003</v>
      </c>
      <c r="O27" s="27">
        <v>737.41470000000004</v>
      </c>
      <c r="P27" s="110">
        <f t="shared" si="0"/>
        <v>0.11786697526901269</v>
      </c>
      <c r="Q27" s="7"/>
    </row>
    <row r="28" spans="1:18" s="16" customFormat="1">
      <c r="A28" s="82" t="s">
        <v>18</v>
      </c>
      <c r="B28" s="39" t="s">
        <v>21</v>
      </c>
      <c r="C28" s="15">
        <v>55.641399999999997</v>
      </c>
      <c r="D28" s="15">
        <v>55.4848</v>
      </c>
      <c r="E28" s="15">
        <v>53.459299999999999</v>
      </c>
      <c r="F28" s="15">
        <v>52.106499999999997</v>
      </c>
      <c r="G28" s="15">
        <v>50.043199999999999</v>
      </c>
      <c r="H28" s="15">
        <v>48.885599999999997</v>
      </c>
      <c r="I28" s="15">
        <v>51.002400000000002</v>
      </c>
      <c r="J28" s="15">
        <v>55.506100000000004</v>
      </c>
      <c r="K28" s="15">
        <v>56.742699999999999</v>
      </c>
      <c r="L28" s="15">
        <v>55.782699999999998</v>
      </c>
      <c r="M28" s="15">
        <v>53.9099</v>
      </c>
      <c r="N28" s="15">
        <v>55.170699999999997</v>
      </c>
      <c r="O28" s="15">
        <v>57.540300000000002</v>
      </c>
      <c r="P28" s="109">
        <f t="shared" si="0"/>
        <v>3.4127466239167292E-2</v>
      </c>
      <c r="Q28" s="93"/>
    </row>
    <row r="29" spans="1:18">
      <c r="A29" s="6" t="s">
        <v>19</v>
      </c>
      <c r="B29" s="26" t="s">
        <v>23</v>
      </c>
      <c r="C29" s="27">
        <v>45.781700000000001</v>
      </c>
      <c r="D29" s="27">
        <v>44.668999999999997</v>
      </c>
      <c r="E29" s="27">
        <v>43.082700000000003</v>
      </c>
      <c r="F29" s="27">
        <v>41.128399999999999</v>
      </c>
      <c r="G29" s="27">
        <v>39.428100000000001</v>
      </c>
      <c r="H29" s="27">
        <v>39.024299999999997</v>
      </c>
      <c r="I29" s="27">
        <v>41.116799999999998</v>
      </c>
      <c r="J29" s="27">
        <v>44.6053</v>
      </c>
      <c r="K29" s="27">
        <v>46.086500000000001</v>
      </c>
      <c r="L29" s="27">
        <v>46.332299999999996</v>
      </c>
      <c r="M29" s="27">
        <v>46.381399999999999</v>
      </c>
      <c r="N29" s="27">
        <v>47.4435</v>
      </c>
      <c r="O29" s="27">
        <v>48.94</v>
      </c>
      <c r="P29" s="110">
        <f t="shared" si="0"/>
        <v>6.8986079590753535E-2</v>
      </c>
      <c r="Q29" s="7"/>
    </row>
    <row r="30" spans="1:18">
      <c r="B30" s="16"/>
      <c r="P30" s="109"/>
      <c r="Q30" s="7"/>
    </row>
    <row r="31" spans="1:18" s="16" customFormat="1">
      <c r="A31" s="44" t="s">
        <v>0</v>
      </c>
      <c r="B31" s="39" t="s">
        <v>21</v>
      </c>
      <c r="C31" s="15">
        <v>51.308199999999999</v>
      </c>
      <c r="D31" s="15">
        <v>49.138800000000003</v>
      </c>
      <c r="E31" s="15">
        <v>46.917000000000002</v>
      </c>
      <c r="F31" s="15">
        <v>43.630499999999998</v>
      </c>
      <c r="G31" s="15">
        <v>42.594000000000001</v>
      </c>
      <c r="H31" s="15">
        <v>45.3827</v>
      </c>
      <c r="I31" s="15">
        <v>47.107999999999997</v>
      </c>
      <c r="J31" s="15">
        <v>47.259099999999997</v>
      </c>
      <c r="K31" s="15">
        <v>47.731400000000001</v>
      </c>
      <c r="L31" s="15">
        <v>48.769799999999996</v>
      </c>
      <c r="M31" s="15">
        <v>50.281599999999997</v>
      </c>
      <c r="N31" s="15">
        <v>51.919899999999998</v>
      </c>
      <c r="O31" s="15">
        <v>51.439599999999999</v>
      </c>
      <c r="P31" s="109">
        <f t="shared" si="0"/>
        <v>2.5609941490833954E-3</v>
      </c>
      <c r="Q31" s="93"/>
    </row>
    <row r="32" spans="1:18">
      <c r="P32" s="52"/>
    </row>
    <row r="33" spans="16:16">
      <c r="P33" s="52"/>
    </row>
    <row r="34" spans="16:16">
      <c r="P34" s="52"/>
    </row>
  </sheetData>
  <mergeCells count="1">
    <mergeCell ref="A1:O1"/>
  </mergeCells>
  <phoneticPr fontId="5" type="noConversion"/>
  <pageMargins left="0.49" right="0.53" top="1.31" bottom="0.76" header="0.5" footer="0.5"/>
  <pageSetup paperSize="9" scale="86" orientation="landscape" r:id="rId1"/>
  <headerFooter alignWithMargins="0">
    <oddHeader>&amp;LEUROPEAN COMMISSION
DIRECTORATE-GENERAL FOR AGRICULTURE AND RURAL DEVELOPMENT
Directorate C.4. ANIMAL PRODUCTS&amp;R&amp;D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126"/>
  <sheetViews>
    <sheetView zoomScale="75" zoomScaleNormal="75" workbookViewId="0">
      <selection activeCell="M35" sqref="M35"/>
    </sheetView>
  </sheetViews>
  <sheetFormatPr defaultRowHeight="12.75"/>
  <cols>
    <col min="2" max="13" width="13.140625" customWidth="1"/>
  </cols>
  <sheetData>
    <row r="2" spans="2:13">
      <c r="B2" s="48"/>
      <c r="C2" s="86"/>
      <c r="D2" s="86"/>
      <c r="E2" s="86"/>
      <c r="F2" s="49"/>
      <c r="G2" s="49"/>
      <c r="H2" s="87"/>
      <c r="I2" s="88"/>
      <c r="J2" s="88"/>
      <c r="K2" s="88"/>
      <c r="L2" s="89"/>
      <c r="M2" s="90"/>
    </row>
    <row r="3" spans="2:13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2:13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2:13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2:13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2:13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2:13"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2:13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</row>
    <row r="11" spans="2:13"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3"/>
    </row>
    <row r="12" spans="2:13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</row>
    <row r="13" spans="2:13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</row>
    <row r="14" spans="2:13"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</row>
    <row r="15" spans="2:13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3"/>
    </row>
    <row r="16" spans="2:13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</row>
    <row r="17" spans="2:13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2:13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</row>
    <row r="19" spans="2:13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</row>
    <row r="20" spans="2:13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</row>
    <row r="21" spans="2:13"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</row>
    <row r="22" spans="2:13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</row>
    <row r="23" spans="2:13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3"/>
    </row>
    <row r="24" spans="2:13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2:13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</row>
    <row r="26" spans="2:13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</row>
    <row r="27" spans="2:13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</row>
    <row r="28" spans="2:13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</row>
    <row r="29" spans="2:13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</row>
    <row r="30" spans="2:13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</row>
    <row r="31" spans="2:13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2:13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</row>
    <row r="33" spans="2:13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</row>
    <row r="34" spans="2:13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40" spans="2:13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2:13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</row>
    <row r="43" spans="2:13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4" spans="2:13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</row>
    <row r="45" spans="2:13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3"/>
    </row>
    <row r="46" spans="2:13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</row>
    <row r="47" spans="2:13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3"/>
    </row>
    <row r="48" spans="2:13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</row>
    <row r="49" spans="2:13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3"/>
    </row>
    <row r="50" spans="2:13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</row>
    <row r="51" spans="2:13"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</row>
    <row r="52" spans="2:13"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</row>
    <row r="53" spans="2:13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3"/>
    </row>
    <row r="54" spans="2:13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</row>
    <row r="55" spans="2:13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3"/>
    </row>
    <row r="56" spans="2:13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</row>
    <row r="57" spans="2:13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  <row r="58" spans="2:13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</row>
    <row r="59" spans="2:13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</row>
    <row r="60" spans="2:13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</row>
    <row r="61" spans="2:13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3"/>
    </row>
    <row r="62" spans="2:13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</row>
    <row r="63" spans="2:13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</row>
    <row r="64" spans="2:13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</row>
    <row r="65" spans="2:13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3"/>
    </row>
    <row r="66" spans="2:13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</row>
    <row r="67" spans="2:13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3"/>
    </row>
    <row r="68" spans="2:13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</row>
    <row r="69" spans="2:13"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3"/>
    </row>
    <row r="70" spans="2:13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</row>
    <row r="71" spans="2:13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3"/>
    </row>
    <row r="72" spans="2:13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3"/>
    </row>
    <row r="73" spans="2:13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/>
    </row>
    <row r="77" spans="2:13">
      <c r="E77" s="16"/>
      <c r="F77" s="16"/>
      <c r="G77" s="16"/>
      <c r="H77" s="16"/>
      <c r="I77" s="16"/>
      <c r="J77" s="16"/>
      <c r="K77" s="16"/>
      <c r="L77" s="16"/>
      <c r="M77" s="16"/>
    </row>
    <row r="78" spans="2:13">
      <c r="E78" s="16"/>
      <c r="F78" s="16"/>
      <c r="G78" s="16"/>
      <c r="H78" s="16"/>
      <c r="I78" s="16"/>
      <c r="J78" s="16"/>
      <c r="K78" s="16"/>
      <c r="L78" s="16"/>
      <c r="M78" s="16"/>
    </row>
    <row r="79" spans="2:13">
      <c r="E79" s="16"/>
      <c r="F79" s="16"/>
      <c r="G79" s="16"/>
      <c r="H79" s="16"/>
      <c r="I79" s="16"/>
      <c r="J79" s="16"/>
      <c r="K79" s="16"/>
      <c r="L79" s="16"/>
      <c r="M79" s="16"/>
    </row>
    <row r="80" spans="2:13">
      <c r="E80" s="16"/>
      <c r="F80" s="16"/>
      <c r="G80" s="16"/>
      <c r="H80" s="16"/>
      <c r="I80" s="16"/>
      <c r="J80" s="16"/>
      <c r="K80" s="16"/>
      <c r="L80" s="16"/>
      <c r="M80" s="16"/>
    </row>
    <row r="81" spans="2:13">
      <c r="B81" s="48"/>
      <c r="C81" s="49"/>
      <c r="D81" s="49"/>
      <c r="E81" s="89"/>
      <c r="F81" s="89"/>
      <c r="G81" s="89"/>
      <c r="H81" s="89"/>
      <c r="I81" s="89"/>
      <c r="J81" s="89"/>
      <c r="K81" s="89"/>
      <c r="L81" s="89"/>
      <c r="M81" s="90"/>
    </row>
    <row r="82" spans="2:13">
      <c r="B82" s="51"/>
      <c r="C82" s="52"/>
      <c r="D82" s="52"/>
      <c r="E82" s="43"/>
      <c r="F82" s="43"/>
      <c r="G82" s="43"/>
      <c r="H82" s="43"/>
      <c r="I82" s="43"/>
      <c r="J82" s="43"/>
      <c r="K82" s="43"/>
      <c r="L82" s="43"/>
      <c r="M82" s="96"/>
    </row>
    <row r="83" spans="2:13">
      <c r="B83" s="51"/>
      <c r="C83" s="52"/>
      <c r="D83" s="52"/>
      <c r="E83" s="43"/>
      <c r="F83" s="43"/>
      <c r="G83" s="43"/>
      <c r="H83" s="43"/>
      <c r="I83" s="43"/>
      <c r="J83" s="43"/>
      <c r="K83" s="43"/>
      <c r="L83" s="43"/>
      <c r="M83" s="96"/>
    </row>
    <row r="84" spans="2:13">
      <c r="B84" s="51"/>
      <c r="C84" s="52"/>
      <c r="D84" s="52"/>
      <c r="E84" s="43"/>
      <c r="F84" s="43"/>
      <c r="G84" s="43"/>
      <c r="H84" s="43"/>
      <c r="I84" s="43"/>
      <c r="J84" s="43"/>
      <c r="K84" s="43"/>
      <c r="L84" s="43"/>
      <c r="M84" s="96"/>
    </row>
    <row r="85" spans="2:13">
      <c r="B85" s="51"/>
      <c r="C85" s="52"/>
      <c r="D85" s="52"/>
      <c r="E85" s="43"/>
      <c r="F85" s="43"/>
      <c r="G85" s="43"/>
      <c r="H85" s="43"/>
      <c r="I85" s="43"/>
      <c r="J85" s="43"/>
      <c r="K85" s="43"/>
      <c r="L85" s="43"/>
      <c r="M85" s="96"/>
    </row>
    <row r="86" spans="2:13">
      <c r="B86" s="51"/>
      <c r="C86" s="52"/>
      <c r="D86" s="52"/>
      <c r="E86" s="43"/>
      <c r="F86" s="43"/>
      <c r="G86" s="43"/>
      <c r="H86" s="43"/>
      <c r="I86" s="43"/>
      <c r="J86" s="43"/>
      <c r="K86" s="43"/>
      <c r="L86" s="43"/>
      <c r="M86" s="96"/>
    </row>
    <row r="87" spans="2:13">
      <c r="B87" s="51"/>
      <c r="C87" s="52"/>
      <c r="D87" s="52"/>
      <c r="E87" s="43"/>
      <c r="F87" s="43"/>
      <c r="G87" s="43"/>
      <c r="H87" s="43"/>
      <c r="I87" s="43"/>
      <c r="J87" s="43"/>
      <c r="K87" s="43"/>
      <c r="L87" s="43"/>
      <c r="M87" s="96"/>
    </row>
    <row r="88" spans="2:13">
      <c r="B88" s="51"/>
      <c r="C88" s="52"/>
      <c r="D88" s="52"/>
      <c r="E88" s="43"/>
      <c r="F88" s="43"/>
      <c r="G88" s="43"/>
      <c r="H88" s="43"/>
      <c r="I88" s="43"/>
      <c r="J88" s="43"/>
      <c r="K88" s="43"/>
      <c r="L88" s="43"/>
      <c r="M88" s="96"/>
    </row>
    <row r="89" spans="2:13">
      <c r="B89" s="51"/>
      <c r="C89" s="52"/>
      <c r="D89" s="52"/>
      <c r="E89" s="43"/>
      <c r="F89" s="43"/>
      <c r="G89" s="43"/>
      <c r="H89" s="43"/>
      <c r="I89" s="43"/>
      <c r="J89" s="43"/>
      <c r="K89" s="43"/>
      <c r="L89" s="43"/>
      <c r="M89" s="96"/>
    </row>
    <row r="90" spans="2:13">
      <c r="B90" s="51"/>
      <c r="C90" s="52"/>
      <c r="D90" s="52"/>
      <c r="E90" s="43"/>
      <c r="F90" s="43"/>
      <c r="G90" s="43"/>
      <c r="H90" s="43"/>
      <c r="I90" s="43"/>
      <c r="J90" s="43"/>
      <c r="K90" s="43"/>
      <c r="L90" s="43"/>
      <c r="M90" s="96"/>
    </row>
    <row r="91" spans="2:13">
      <c r="B91" s="51"/>
      <c r="C91" s="52"/>
      <c r="D91" s="52"/>
      <c r="E91" s="43"/>
      <c r="F91" s="43"/>
      <c r="G91" s="43"/>
      <c r="H91" s="43"/>
      <c r="I91" s="43"/>
      <c r="J91" s="43"/>
      <c r="K91" s="43"/>
      <c r="L91" s="43"/>
      <c r="M91" s="96"/>
    </row>
    <row r="92" spans="2:13">
      <c r="B92" s="51"/>
      <c r="C92" s="52"/>
      <c r="D92" s="52"/>
      <c r="E92" s="43"/>
      <c r="F92" s="43"/>
      <c r="G92" s="43"/>
      <c r="H92" s="43"/>
      <c r="I92" s="43"/>
      <c r="J92" s="43"/>
      <c r="K92" s="43"/>
      <c r="L92" s="43"/>
      <c r="M92" s="96"/>
    </row>
    <row r="93" spans="2:13">
      <c r="B93" s="51"/>
      <c r="C93" s="52"/>
      <c r="D93" s="52"/>
      <c r="E93" s="43"/>
      <c r="F93" s="43"/>
      <c r="G93" s="43"/>
      <c r="H93" s="43"/>
      <c r="I93" s="43"/>
      <c r="J93" s="43"/>
      <c r="K93" s="43"/>
      <c r="L93" s="43"/>
      <c r="M93" s="96"/>
    </row>
    <row r="94" spans="2:13">
      <c r="B94" s="51"/>
      <c r="C94" s="52"/>
      <c r="D94" s="52"/>
      <c r="E94" s="43"/>
      <c r="F94" s="43"/>
      <c r="G94" s="43"/>
      <c r="H94" s="43"/>
      <c r="I94" s="43"/>
      <c r="J94" s="43"/>
      <c r="K94" s="43"/>
      <c r="L94" s="43"/>
      <c r="M94" s="96"/>
    </row>
    <row r="95" spans="2:13">
      <c r="B95" s="51"/>
      <c r="C95" s="52"/>
      <c r="D95" s="52"/>
      <c r="E95" s="43"/>
      <c r="F95" s="43"/>
      <c r="G95" s="43"/>
      <c r="H95" s="43"/>
      <c r="I95" s="43"/>
      <c r="J95" s="43"/>
      <c r="K95" s="43"/>
      <c r="L95" s="43"/>
      <c r="M95" s="96"/>
    </row>
    <row r="96" spans="2:13">
      <c r="B96" s="51"/>
      <c r="C96" s="52"/>
      <c r="D96" s="52"/>
      <c r="E96" s="43"/>
      <c r="F96" s="43"/>
      <c r="G96" s="43"/>
      <c r="H96" s="43"/>
      <c r="I96" s="43"/>
      <c r="J96" s="43"/>
      <c r="K96" s="43"/>
      <c r="L96" s="43"/>
      <c r="M96" s="96"/>
    </row>
    <row r="97" spans="2:13">
      <c r="B97" s="51"/>
      <c r="C97" s="52"/>
      <c r="D97" s="52"/>
      <c r="E97" s="43"/>
      <c r="F97" s="43"/>
      <c r="G97" s="43"/>
      <c r="H97" s="43"/>
      <c r="I97" s="43"/>
      <c r="J97" s="43"/>
      <c r="K97" s="43"/>
      <c r="L97" s="43"/>
      <c r="M97" s="96"/>
    </row>
    <row r="98" spans="2:13">
      <c r="B98" s="51"/>
      <c r="C98" s="52"/>
      <c r="D98" s="52"/>
      <c r="E98" s="43"/>
      <c r="F98" s="43"/>
      <c r="G98" s="43"/>
      <c r="H98" s="43"/>
      <c r="I98" s="43"/>
      <c r="J98" s="43"/>
      <c r="K98" s="43"/>
      <c r="L98" s="43"/>
      <c r="M98" s="96"/>
    </row>
    <row r="99" spans="2:13">
      <c r="B99" s="51"/>
      <c r="C99" s="52"/>
      <c r="D99" s="52"/>
      <c r="E99" s="43"/>
      <c r="F99" s="43"/>
      <c r="G99" s="43"/>
      <c r="H99" s="43"/>
      <c r="I99" s="43"/>
      <c r="J99" s="43"/>
      <c r="K99" s="43"/>
      <c r="L99" s="43"/>
      <c r="M99" s="96"/>
    </row>
    <row r="100" spans="2:13">
      <c r="B100" s="51"/>
      <c r="C100" s="52"/>
      <c r="D100" s="52"/>
      <c r="E100" s="43"/>
      <c r="F100" s="43"/>
      <c r="G100" s="43"/>
      <c r="H100" s="43"/>
      <c r="I100" s="43"/>
      <c r="J100" s="43"/>
      <c r="K100" s="43"/>
      <c r="L100" s="43"/>
      <c r="M100" s="96"/>
    </row>
    <row r="101" spans="2:13">
      <c r="B101" s="51"/>
      <c r="C101" s="52"/>
      <c r="D101" s="52"/>
      <c r="E101" s="43"/>
      <c r="F101" s="43"/>
      <c r="G101" s="43"/>
      <c r="H101" s="43"/>
      <c r="I101" s="43"/>
      <c r="J101" s="43"/>
      <c r="K101" s="43"/>
      <c r="L101" s="43"/>
      <c r="M101" s="96"/>
    </row>
    <row r="102" spans="2:13">
      <c r="B102" s="51"/>
      <c r="C102" s="52"/>
      <c r="D102" s="52"/>
      <c r="E102" s="43"/>
      <c r="F102" s="43"/>
      <c r="G102" s="43"/>
      <c r="H102" s="43"/>
      <c r="I102" s="43"/>
      <c r="J102" s="43"/>
      <c r="K102" s="43"/>
      <c r="L102" s="43"/>
      <c r="M102" s="96"/>
    </row>
    <row r="103" spans="2:13">
      <c r="B103" s="51"/>
      <c r="C103" s="52"/>
      <c r="D103" s="52"/>
      <c r="E103" s="43"/>
      <c r="F103" s="43"/>
      <c r="G103" s="43"/>
      <c r="H103" s="43"/>
      <c r="I103" s="43"/>
      <c r="J103" s="43"/>
      <c r="K103" s="43"/>
      <c r="L103" s="43"/>
      <c r="M103" s="96"/>
    </row>
    <row r="104" spans="2:13">
      <c r="B104" s="51"/>
      <c r="C104" s="52"/>
      <c r="D104" s="52"/>
      <c r="E104" s="43"/>
      <c r="F104" s="43"/>
      <c r="G104" s="43"/>
      <c r="H104" s="43"/>
      <c r="I104" s="43"/>
      <c r="J104" s="43"/>
      <c r="K104" s="43"/>
      <c r="L104" s="43"/>
      <c r="M104" s="96"/>
    </row>
    <row r="105" spans="2:13">
      <c r="B105" s="51"/>
      <c r="C105" s="52"/>
      <c r="D105" s="52"/>
      <c r="E105" s="43"/>
      <c r="F105" s="43"/>
      <c r="G105" s="43"/>
      <c r="H105" s="43"/>
      <c r="I105" s="43"/>
      <c r="J105" s="43"/>
      <c r="K105" s="43"/>
      <c r="L105" s="43"/>
      <c r="M105" s="96"/>
    </row>
    <row r="106" spans="2:13">
      <c r="B106" s="51"/>
      <c r="C106" s="52"/>
      <c r="D106" s="52"/>
      <c r="E106" s="43"/>
      <c r="F106" s="43"/>
      <c r="G106" s="43"/>
      <c r="H106" s="43"/>
      <c r="I106" s="43"/>
      <c r="J106" s="43"/>
      <c r="K106" s="43"/>
      <c r="L106" s="43"/>
      <c r="M106" s="96"/>
    </row>
    <row r="107" spans="2:13">
      <c r="B107" s="51"/>
      <c r="C107" s="52"/>
      <c r="D107" s="52"/>
      <c r="E107" s="43"/>
      <c r="F107" s="43"/>
      <c r="G107" s="43"/>
      <c r="H107" s="43"/>
      <c r="I107" s="43"/>
      <c r="J107" s="43"/>
      <c r="K107" s="43"/>
      <c r="L107" s="43"/>
      <c r="M107" s="96"/>
    </row>
    <row r="108" spans="2:13">
      <c r="B108" s="51"/>
      <c r="C108" s="52"/>
      <c r="D108" s="52"/>
      <c r="E108" s="43"/>
      <c r="F108" s="43"/>
      <c r="G108" s="43"/>
      <c r="H108" s="43"/>
      <c r="I108" s="43"/>
      <c r="J108" s="43"/>
      <c r="K108" s="43"/>
      <c r="L108" s="43"/>
      <c r="M108" s="96"/>
    </row>
    <row r="109" spans="2:13">
      <c r="B109" s="51"/>
      <c r="C109" s="52"/>
      <c r="D109" s="52"/>
      <c r="E109" s="43"/>
      <c r="F109" s="43"/>
      <c r="G109" s="43"/>
      <c r="H109" s="43"/>
      <c r="I109" s="43"/>
      <c r="J109" s="43"/>
      <c r="K109" s="43"/>
      <c r="L109" s="43"/>
      <c r="M109" s="96"/>
    </row>
    <row r="110" spans="2:13">
      <c r="B110" s="51"/>
      <c r="C110" s="52"/>
      <c r="D110" s="52"/>
      <c r="E110" s="43"/>
      <c r="F110" s="43"/>
      <c r="G110" s="43"/>
      <c r="H110" s="43"/>
      <c r="I110" s="43"/>
      <c r="J110" s="43"/>
      <c r="K110" s="43"/>
      <c r="L110" s="43"/>
      <c r="M110" s="96"/>
    </row>
    <row r="111" spans="2:13">
      <c r="B111" s="51"/>
      <c r="C111" s="52"/>
      <c r="D111" s="52"/>
      <c r="E111" s="43"/>
      <c r="F111" s="43"/>
      <c r="G111" s="43"/>
      <c r="H111" s="43"/>
      <c r="I111" s="43"/>
      <c r="J111" s="43"/>
      <c r="K111" s="43"/>
      <c r="L111" s="43"/>
      <c r="M111" s="96"/>
    </row>
    <row r="112" spans="2:13">
      <c r="B112" s="51"/>
      <c r="C112" s="52"/>
      <c r="D112" s="52"/>
      <c r="E112" s="43"/>
      <c r="F112" s="43"/>
      <c r="G112" s="43"/>
      <c r="H112" s="43"/>
      <c r="I112" s="43"/>
      <c r="J112" s="43"/>
      <c r="K112" s="43"/>
      <c r="L112" s="43"/>
      <c r="M112" s="96"/>
    </row>
    <row r="113" spans="2:13">
      <c r="B113" s="51"/>
      <c r="C113" s="52"/>
      <c r="D113" s="52"/>
      <c r="E113" s="43"/>
      <c r="F113" s="43"/>
      <c r="G113" s="43"/>
      <c r="H113" s="43"/>
      <c r="I113" s="43"/>
      <c r="J113" s="43"/>
      <c r="K113" s="43"/>
      <c r="L113" s="43"/>
      <c r="M113" s="96"/>
    </row>
    <row r="114" spans="2:13">
      <c r="B114" s="54"/>
      <c r="C114" s="55"/>
      <c r="D114" s="55"/>
      <c r="E114" s="97"/>
      <c r="F114" s="97"/>
      <c r="G114" s="97"/>
      <c r="H114" s="97"/>
      <c r="I114" s="97"/>
      <c r="J114" s="97"/>
      <c r="K114" s="97"/>
      <c r="L114" s="97"/>
      <c r="M114" s="98"/>
    </row>
    <row r="115" spans="2:13"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2:13"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2:13"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2:13"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2:13"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2:13"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2:13"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2:13">
      <c r="E126" s="16"/>
      <c r="F126" s="16"/>
      <c r="G126" s="16"/>
      <c r="H126" s="16"/>
      <c r="I126" s="16"/>
      <c r="J126" s="16"/>
      <c r="K126" s="16"/>
      <c r="L126" s="16"/>
      <c r="M126" s="16"/>
    </row>
  </sheetData>
  <phoneticPr fontId="5" type="noConversion"/>
  <pageMargins left="0.55000000000000004" right="0.17" top="0.48" bottom="0.4" header="0.5" footer="0.39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Cover</vt:lpstr>
      <vt:lpstr>weekly carcass</vt:lpstr>
      <vt:lpstr>monthly carcass</vt:lpstr>
      <vt:lpstr>weekly piglets</vt:lpstr>
      <vt:lpstr>monthly piglets</vt:lpstr>
      <vt:lpstr>Graphs</vt:lpstr>
      <vt:lpstr>Cover!Print_Area</vt:lpstr>
      <vt:lpstr>'monthly carcass'!Print_Area</vt:lpstr>
      <vt:lpstr>'monthly piglets'!Print_Area</vt:lpstr>
      <vt:lpstr>'weekly carcass'!Print_Area</vt:lpstr>
      <vt:lpstr>'weekly piglets'!Print_Area</vt:lpstr>
      <vt:lpstr>recap</vt:lpstr>
      <vt:lpstr>'weekly carcass'!texte</vt:lpstr>
    </vt:vector>
  </TitlesOfParts>
  <Manager>Ruitemi</Manager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&amp; monthly Marketprices for pig carcasses</dc:title>
  <dc:subject>Weekly &amp; monthly Marketprices for pig carcasses</dc:subject>
  <dc:creator>AGRI C4</dc:creator>
  <cp:keywords>prix de marché poc, market price pork, Schweinepreise</cp:keywords>
  <cp:lastModifiedBy>GARCIA Jose Bernardino (AGRI)</cp:lastModifiedBy>
  <cp:lastPrinted>2013-05-29T14:14:37Z</cp:lastPrinted>
  <dcterms:created xsi:type="dcterms:W3CDTF">2000-03-02T17:52:27Z</dcterms:created>
  <dcterms:modified xsi:type="dcterms:W3CDTF">2013-05-29T14:37:32Z</dcterms:modified>
</cp:coreProperties>
</file>