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0" windowWidth="22980" windowHeight="9555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<sst xmlns="http://schemas.openxmlformats.org/spreadsheetml/2006/main" count="103" uniqueCount="47">
  <si>
    <t>NL</t>
  </si>
  <si>
    <t>IT</t>
  </si>
  <si>
    <t>VEAUXBOU</t>
  </si>
  <si>
    <t>ES</t>
  </si>
  <si>
    <t>DK</t>
  </si>
  <si>
    <t>BE</t>
  </si>
  <si>
    <t>DE</t>
  </si>
  <si>
    <t>IE</t>
  </si>
  <si>
    <t>UK</t>
  </si>
  <si>
    <t>FR</t>
  </si>
  <si>
    <t>PT</t>
  </si>
  <si>
    <t>AT</t>
  </si>
  <si>
    <t>SE</t>
  </si>
  <si>
    <t>VEAUX8J-4SEM</t>
  </si>
  <si>
    <t>BEEF MALE</t>
  </si>
  <si>
    <t>DAIRY MALE</t>
  </si>
  <si>
    <t>Store Cattle</t>
  </si>
  <si>
    <t>Young Store Cattle</t>
  </si>
  <si>
    <t>Yearling Male Store Cattle</t>
  </si>
  <si>
    <t>Yearling Female Store Cattle</t>
  </si>
  <si>
    <t>Male Calves Dairy type</t>
  </si>
  <si>
    <t>Male Calves Beef type</t>
  </si>
  <si>
    <t>Male Calves aged between 8 days and 4 weeks</t>
  </si>
  <si>
    <t>Calves Slaughtered before 8 months</t>
  </si>
  <si>
    <t>Previous week market price</t>
  </si>
  <si>
    <t>Difference with previous week</t>
  </si>
  <si>
    <t>PL</t>
  </si>
  <si>
    <t>RO</t>
  </si>
  <si>
    <t>EU</t>
  </si>
  <si>
    <t>% of EU average</t>
  </si>
  <si>
    <t>CALVES-LT8MONTHS</t>
  </si>
  <si>
    <t>BETMGR</t>
  </si>
  <si>
    <t>MEDIUM-FEMALE</t>
  </si>
  <si>
    <t>Coefficient</t>
  </si>
  <si>
    <t xml:space="preserve">MEDIUM-MALE   </t>
  </si>
  <si>
    <t xml:space="preserve">WEANLING-BEEF     </t>
  </si>
  <si>
    <t xml:space="preserve">from </t>
  </si>
  <si>
    <t>to</t>
  </si>
  <si>
    <t>Market Price € / head</t>
  </si>
  <si>
    <t>Market Price € / kg</t>
  </si>
  <si>
    <t>Market Price € / 100 kg</t>
  </si>
  <si>
    <t>European Commission</t>
  </si>
  <si>
    <t>C3 . Animal Products</t>
  </si>
  <si>
    <t>Prices of Live Bovine Animals</t>
  </si>
  <si>
    <t>Prices not received for :</t>
  </si>
  <si>
    <t>NL, AT, PO and SE</t>
  </si>
  <si>
    <t>Week 33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</si>
</sst>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/mm/yyyy;@"/>
    <numFmt numFmtId="173" formatCode="dd/mm/yyyy;@"/>
    <numFmt numFmtId="174" formatCode="#,##0.00_ ;\-#,##0.00\ "/>
    <numFmt numFmtId="175" formatCode="#,##0_ ;\-#,##0\ "/>
    <numFmt numFmtId="176" formatCode="0.0"/>
    <numFmt numFmtId="177" formatCode="0.000"/>
    <numFmt numFmtId="178" formatCode="0.0000"/>
    <numFmt numFmtId="179" formatCode="0.00000"/>
    <numFmt numFmtId="180" formatCode="#,##0.000_ ;\-#,##0.000\ "/>
    <numFmt numFmtId="181" formatCode="&quot;W&quot;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9"/>
      <name val="Arial"/>
      <family val="2"/>
    </font>
    <font>
      <b/>
      <sz val="14"/>
      <color indexed="8"/>
      <name val="Arial"/>
      <family val="2"/>
    </font>
    <font>
      <b/>
      <sz val="26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i/>
      <sz val="9"/>
      <color theme="1"/>
      <name val="Arial"/>
      <family val="2"/>
    </font>
    <font>
      <b/>
      <u val="single"/>
      <sz val="10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0"/>
      <name val="Arial"/>
      <family val="2"/>
    </font>
    <font>
      <b/>
      <sz val="14"/>
      <color theme="1"/>
      <name val="Arial"/>
      <family val="2"/>
    </font>
    <font>
      <b/>
      <sz val="2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43" fillId="0" borderId="12" xfId="0" applyFont="1" applyBorder="1" applyAlignment="1">
      <alignment horizontal="right"/>
    </xf>
    <xf numFmtId="0" fontId="43" fillId="0" borderId="0" xfId="0" applyFont="1" applyAlignment="1">
      <alignment/>
    </xf>
    <xf numFmtId="2" fontId="43" fillId="0" borderId="13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2" fontId="43" fillId="0" borderId="14" xfId="0" applyNumberFormat="1" applyFont="1" applyBorder="1" applyAlignment="1">
      <alignment/>
    </xf>
    <xf numFmtId="2" fontId="43" fillId="0" borderId="15" xfId="0" applyNumberFormat="1" applyFont="1" applyBorder="1" applyAlignment="1">
      <alignment/>
    </xf>
    <xf numFmtId="2" fontId="43" fillId="0" borderId="16" xfId="0" applyNumberFormat="1" applyFont="1" applyBorder="1" applyAlignment="1">
      <alignment/>
    </xf>
    <xf numFmtId="2" fontId="43" fillId="0" borderId="17" xfId="0" applyNumberFormat="1" applyFont="1" applyBorder="1" applyAlignment="1">
      <alignment/>
    </xf>
    <xf numFmtId="2" fontId="43" fillId="0" borderId="18" xfId="0" applyNumberFormat="1" applyFont="1" applyBorder="1" applyAlignment="1">
      <alignment/>
    </xf>
    <xf numFmtId="2" fontId="43" fillId="0" borderId="19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73" fontId="44" fillId="0" borderId="0" xfId="0" applyNumberFormat="1" applyFont="1" applyAlignment="1">
      <alignment/>
    </xf>
    <xf numFmtId="2" fontId="0" fillId="0" borderId="13" xfId="42" applyNumberFormat="1" applyFont="1" applyBorder="1" applyAlignment="1">
      <alignment/>
    </xf>
    <xf numFmtId="2" fontId="0" fillId="0" borderId="11" xfId="42" applyNumberFormat="1" applyFont="1" applyBorder="1" applyAlignment="1">
      <alignment/>
    </xf>
    <xf numFmtId="2" fontId="0" fillId="0" borderId="18" xfId="42" applyNumberFormat="1" applyFont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right"/>
    </xf>
    <xf numFmtId="174" fontId="45" fillId="0" borderId="13" xfId="42" applyNumberFormat="1" applyFont="1" applyBorder="1" applyAlignment="1">
      <alignment/>
    </xf>
    <xf numFmtId="174" fontId="45" fillId="0" borderId="11" xfId="42" applyNumberFormat="1" applyFont="1" applyBorder="1" applyAlignment="1">
      <alignment/>
    </xf>
    <xf numFmtId="174" fontId="45" fillId="0" borderId="14" xfId="42" applyNumberFormat="1" applyFont="1" applyBorder="1" applyAlignment="1">
      <alignment/>
    </xf>
    <xf numFmtId="174" fontId="45" fillId="0" borderId="18" xfId="42" applyNumberFormat="1" applyFont="1" applyBorder="1" applyAlignment="1">
      <alignment/>
    </xf>
    <xf numFmtId="0" fontId="45" fillId="0" borderId="13" xfId="0" applyFont="1" applyBorder="1" applyAlignment="1">
      <alignment/>
    </xf>
    <xf numFmtId="2" fontId="45" fillId="0" borderId="11" xfId="0" applyNumberFormat="1" applyFont="1" applyBorder="1" applyAlignment="1">
      <alignment/>
    </xf>
    <xf numFmtId="0" fontId="45" fillId="0" borderId="18" xfId="0" applyFont="1" applyBorder="1" applyAlignment="1">
      <alignment/>
    </xf>
    <xf numFmtId="0" fontId="38" fillId="8" borderId="20" xfId="0" applyFont="1" applyFill="1" applyBorder="1" applyAlignment="1">
      <alignment horizontal="right"/>
    </xf>
    <xf numFmtId="2" fontId="38" fillId="0" borderId="21" xfId="42" applyNumberFormat="1" applyFont="1" applyBorder="1" applyAlignment="1">
      <alignment/>
    </xf>
    <xf numFmtId="2" fontId="38" fillId="0" borderId="22" xfId="42" applyNumberFormat="1" applyFont="1" applyBorder="1" applyAlignment="1">
      <alignment/>
    </xf>
    <xf numFmtId="2" fontId="38" fillId="0" borderId="23" xfId="42" applyNumberFormat="1" applyFont="1" applyBorder="1" applyAlignment="1">
      <alignment/>
    </xf>
    <xf numFmtId="2" fontId="38" fillId="0" borderId="24" xfId="42" applyNumberFormat="1" applyFont="1" applyBorder="1" applyAlignment="1">
      <alignment/>
    </xf>
    <xf numFmtId="0" fontId="38" fillId="13" borderId="20" xfId="0" applyFont="1" applyFill="1" applyBorder="1" applyAlignment="1">
      <alignment horizontal="right"/>
    </xf>
    <xf numFmtId="0" fontId="38" fillId="10" borderId="25" xfId="0" applyFont="1" applyFill="1" applyBorder="1" applyAlignment="1">
      <alignment horizontal="right"/>
    </xf>
    <xf numFmtId="0" fontId="38" fillId="0" borderId="26" xfId="0" applyFont="1" applyBorder="1" applyAlignment="1">
      <alignment/>
    </xf>
    <xf numFmtId="0" fontId="38" fillId="0" borderId="27" xfId="0" applyFont="1" applyBorder="1" applyAlignment="1">
      <alignment/>
    </xf>
    <xf numFmtId="2" fontId="38" fillId="0" borderId="27" xfId="0" applyNumberFormat="1" applyFont="1" applyBorder="1" applyAlignment="1">
      <alignment/>
    </xf>
    <xf numFmtId="0" fontId="38" fillId="0" borderId="28" xfId="0" applyFont="1" applyBorder="1" applyAlignment="1">
      <alignment/>
    </xf>
    <xf numFmtId="2" fontId="38" fillId="0" borderId="29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 vertical="center"/>
    </xf>
    <xf numFmtId="2" fontId="43" fillId="0" borderId="35" xfId="0" applyNumberFormat="1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36" xfId="0" applyBorder="1" applyAlignment="1">
      <alignment vertical="center"/>
    </xf>
    <xf numFmtId="0" fontId="38" fillId="0" borderId="37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4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8" xfId="42" applyNumberFormat="1" applyFont="1" applyBorder="1" applyAlignment="1">
      <alignment/>
    </xf>
    <xf numFmtId="4" fontId="0" fillId="0" borderId="11" xfId="42" applyNumberFormat="1" applyFont="1" applyBorder="1" applyAlignment="1">
      <alignment/>
    </xf>
    <xf numFmtId="4" fontId="0" fillId="0" borderId="14" xfId="42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1" fontId="45" fillId="0" borderId="11" xfId="0" applyNumberFormat="1" applyFont="1" applyBorder="1" applyAlignment="1">
      <alignment/>
    </xf>
    <xf numFmtId="1" fontId="45" fillId="0" borderId="14" xfId="0" applyNumberFormat="1" applyFont="1" applyBorder="1" applyAlignment="1">
      <alignment/>
    </xf>
    <xf numFmtId="1" fontId="45" fillId="0" borderId="18" xfId="0" applyNumberFormat="1" applyFont="1" applyBorder="1" applyAlignment="1">
      <alignment/>
    </xf>
    <xf numFmtId="1" fontId="45" fillId="0" borderId="13" xfId="0" applyNumberFormat="1" applyFont="1" applyBorder="1" applyAlignment="1">
      <alignment/>
    </xf>
    <xf numFmtId="1" fontId="45" fillId="0" borderId="41" xfId="0" applyNumberFormat="1" applyFont="1" applyBorder="1" applyAlignment="1">
      <alignment/>
    </xf>
    <xf numFmtId="174" fontId="49" fillId="0" borderId="11" xfId="42" applyNumberFormat="1" applyFont="1" applyBorder="1" applyAlignment="1">
      <alignment/>
    </xf>
    <xf numFmtId="174" fontId="49" fillId="0" borderId="14" xfId="42" applyNumberFormat="1" applyFont="1" applyBorder="1" applyAlignment="1">
      <alignment/>
    </xf>
    <xf numFmtId="180" fontId="45" fillId="0" borderId="18" xfId="42" applyNumberFormat="1" applyFont="1" applyBorder="1" applyAlignment="1">
      <alignment/>
    </xf>
    <xf numFmtId="0" fontId="50" fillId="33" borderId="42" xfId="0" applyFont="1" applyFill="1" applyBorder="1" applyAlignment="1">
      <alignment horizontal="center" vertical="center"/>
    </xf>
    <xf numFmtId="0" fontId="50" fillId="33" borderId="43" xfId="0" applyFont="1" applyFill="1" applyBorder="1" applyAlignment="1">
      <alignment horizontal="center" vertical="center"/>
    </xf>
    <xf numFmtId="0" fontId="50" fillId="33" borderId="44" xfId="0" applyFont="1" applyFill="1" applyBorder="1" applyAlignment="1">
      <alignment horizontal="center" vertical="center"/>
    </xf>
    <xf numFmtId="0" fontId="50" fillId="13" borderId="42" xfId="0" applyFont="1" applyFill="1" applyBorder="1" applyAlignment="1">
      <alignment horizontal="center" vertical="center"/>
    </xf>
    <xf numFmtId="0" fontId="50" fillId="13" borderId="43" xfId="0" applyFont="1" applyFill="1" applyBorder="1" applyAlignment="1">
      <alignment horizontal="center" vertical="center"/>
    </xf>
    <xf numFmtId="0" fontId="50" fillId="13" borderId="44" xfId="0" applyFont="1" applyFill="1" applyBorder="1" applyAlignment="1">
      <alignment horizontal="center" vertical="center"/>
    </xf>
    <xf numFmtId="0" fontId="50" fillId="10" borderId="42" xfId="0" applyFont="1" applyFill="1" applyBorder="1" applyAlignment="1">
      <alignment horizontal="center" vertical="center"/>
    </xf>
    <xf numFmtId="0" fontId="50" fillId="10" borderId="43" xfId="0" applyFont="1" applyFill="1" applyBorder="1" applyAlignment="1">
      <alignment horizontal="center" vertical="center"/>
    </xf>
    <xf numFmtId="0" fontId="50" fillId="10" borderId="44" xfId="0" applyFont="1" applyFill="1" applyBorder="1" applyAlignment="1">
      <alignment horizontal="center" vertical="center"/>
    </xf>
    <xf numFmtId="0" fontId="51" fillId="34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51"/>
  <sheetViews>
    <sheetView showGridLines="0" tabSelected="1" zoomScale="85" zoomScaleNormal="85" zoomScalePageLayoutView="0" workbookViewId="0" topLeftCell="C7">
      <selection activeCell="G11" sqref="G11"/>
    </sheetView>
  </sheetViews>
  <sheetFormatPr defaultColWidth="9.140625" defaultRowHeight="12.75" outlineLevelCol="1"/>
  <cols>
    <col min="1" max="2" width="8.8515625" style="0" hidden="1" customWidth="1" outlineLevel="1"/>
    <col min="3" max="3" width="42.421875" style="0" customWidth="1" collapsed="1"/>
    <col min="18" max="18" width="10.140625" style="0" bestFit="1" customWidth="1"/>
  </cols>
  <sheetData>
    <row r="1" spans="3:18" ht="18" customHeight="1">
      <c r="C1" s="53" t="s">
        <v>41</v>
      </c>
      <c r="P1" s="16" t="s">
        <v>46</v>
      </c>
      <c r="Q1" s="17" t="s">
        <v>36</v>
      </c>
      <c r="R1" s="18">
        <v>41862</v>
      </c>
    </row>
    <row r="2" spans="3:18" ht="13.5" customHeight="1">
      <c r="C2" s="52" t="s">
        <v>42</v>
      </c>
      <c r="Q2" s="17" t="s">
        <v>37</v>
      </c>
      <c r="R2" s="18">
        <v>41868</v>
      </c>
    </row>
    <row r="4" spans="3:18" ht="33.75">
      <c r="C4" s="85" t="s">
        <v>43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ht="10.5" customHeight="1">
      <c r="P5" s="15"/>
    </row>
    <row r="6" ht="6" customHeight="1" thickBot="1"/>
    <row r="7" spans="3:18" s="50" customFormat="1" ht="24" customHeight="1" thickBot="1">
      <c r="C7" s="76" t="s">
        <v>22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8"/>
    </row>
    <row r="8" spans="3:18" s="50" customFormat="1" ht="18" customHeight="1" thickBot="1">
      <c r="C8" s="54"/>
      <c r="D8" s="55" t="s">
        <v>5</v>
      </c>
      <c r="E8" s="56" t="s">
        <v>4</v>
      </c>
      <c r="F8" s="56" t="s">
        <v>6</v>
      </c>
      <c r="G8" s="56" t="s">
        <v>7</v>
      </c>
      <c r="H8" s="56" t="s">
        <v>3</v>
      </c>
      <c r="I8" s="56" t="s">
        <v>9</v>
      </c>
      <c r="J8" s="56" t="s">
        <v>1</v>
      </c>
      <c r="K8" s="56" t="s">
        <v>0</v>
      </c>
      <c r="L8" s="56" t="s">
        <v>11</v>
      </c>
      <c r="M8" s="56" t="s">
        <v>26</v>
      </c>
      <c r="N8" s="56" t="s">
        <v>10</v>
      </c>
      <c r="O8" s="56" t="s">
        <v>27</v>
      </c>
      <c r="P8" s="56" t="s">
        <v>12</v>
      </c>
      <c r="Q8" s="57" t="s">
        <v>8</v>
      </c>
      <c r="R8" s="58" t="s">
        <v>28</v>
      </c>
    </row>
    <row r="9" spans="1:18" ht="15.75" customHeight="1">
      <c r="A9" t="s">
        <v>13</v>
      </c>
      <c r="B9" t="s">
        <v>15</v>
      </c>
      <c r="C9" s="43" t="s">
        <v>20</v>
      </c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2.75">
      <c r="C10" s="31" t="s">
        <v>38</v>
      </c>
      <c r="D10" s="32" t="e">
        <v>#N/A</v>
      </c>
      <c r="E10" s="33">
        <v>80.4778</v>
      </c>
      <c r="F10" s="33">
        <v>59.27</v>
      </c>
      <c r="G10" s="33">
        <v>134.07</v>
      </c>
      <c r="H10" s="33">
        <v>91.5</v>
      </c>
      <c r="I10" s="33">
        <v>62</v>
      </c>
      <c r="J10" s="33">
        <v>138.66</v>
      </c>
      <c r="K10" s="33">
        <v>53</v>
      </c>
      <c r="L10" s="33" t="e">
        <v>#N/A</v>
      </c>
      <c r="M10" s="33" t="e">
        <v>#N/A</v>
      </c>
      <c r="N10" s="33"/>
      <c r="O10" s="33" t="e">
        <v>#N/A</v>
      </c>
      <c r="P10" s="33"/>
      <c r="Q10" s="34">
        <v>48.6274</v>
      </c>
      <c r="R10" s="35">
        <v>75.9405743636335</v>
      </c>
    </row>
    <row r="11" spans="3:18" ht="12.75">
      <c r="C11" s="1" t="s">
        <v>24</v>
      </c>
      <c r="D11" s="19" t="e">
        <v>#N/A</v>
      </c>
      <c r="E11" s="62">
        <v>80.4778</v>
      </c>
      <c r="F11" s="62">
        <v>63.13</v>
      </c>
      <c r="G11" s="62">
        <v>131.88</v>
      </c>
      <c r="H11" s="62">
        <v>94</v>
      </c>
      <c r="I11" s="62">
        <v>65</v>
      </c>
      <c r="J11" s="62">
        <v>138.66</v>
      </c>
      <c r="K11" s="62">
        <v>53</v>
      </c>
      <c r="L11" s="62" t="e">
        <v>#N/A</v>
      </c>
      <c r="M11" s="62" t="e">
        <v>#N/A</v>
      </c>
      <c r="N11" s="62"/>
      <c r="O11" s="62" t="e">
        <v>#N/A</v>
      </c>
      <c r="P11" s="62"/>
      <c r="Q11" s="63">
        <v>48.016600000000004</v>
      </c>
      <c r="R11" s="61">
        <v>77.58385910180296</v>
      </c>
    </row>
    <row r="12" spans="3:18" s="22" customFormat="1" ht="12">
      <c r="C12" s="23" t="s">
        <v>25</v>
      </c>
      <c r="D12" s="24" t="e">
        <f>D11-D10</f>
        <v>#N/A</v>
      </c>
      <c r="E12" s="25">
        <f>E10-E11</f>
        <v>0</v>
      </c>
      <c r="F12" s="25">
        <f aca="true" t="shared" si="0" ref="F12:R12">F10-F11</f>
        <v>-3.8599999999999994</v>
      </c>
      <c r="G12" s="25">
        <f t="shared" si="0"/>
        <v>2.1899999999999977</v>
      </c>
      <c r="H12" s="25">
        <f t="shared" si="0"/>
        <v>-2.5</v>
      </c>
      <c r="I12" s="25">
        <f t="shared" si="0"/>
        <v>-3</v>
      </c>
      <c r="J12" s="25">
        <f t="shared" si="0"/>
        <v>0</v>
      </c>
      <c r="K12" s="25">
        <f t="shared" si="0"/>
        <v>0</v>
      </c>
      <c r="L12" s="25" t="e">
        <f t="shared" si="0"/>
        <v>#N/A</v>
      </c>
      <c r="M12" s="25" t="e">
        <f t="shared" si="0"/>
        <v>#N/A</v>
      </c>
      <c r="N12" s="73">
        <f t="shared" si="0"/>
        <v>0</v>
      </c>
      <c r="O12" s="25" t="e">
        <f t="shared" si="0"/>
        <v>#N/A</v>
      </c>
      <c r="P12" s="73">
        <f t="shared" si="0"/>
        <v>0</v>
      </c>
      <c r="Q12" s="26">
        <f t="shared" si="0"/>
        <v>0.6107999999999976</v>
      </c>
      <c r="R12" s="27">
        <f t="shared" si="0"/>
        <v>-1.6432847381694557</v>
      </c>
    </row>
    <row r="13" spans="3:18" s="22" customFormat="1" ht="12">
      <c r="C13" s="23" t="s">
        <v>29</v>
      </c>
      <c r="D13" s="28" t="e">
        <f>D10/$R10*100</f>
        <v>#N/A</v>
      </c>
      <c r="E13" s="68">
        <f aca="true" t="shared" si="1" ref="E13:Q13">E10/$R10*100</f>
        <v>105.97470545145006</v>
      </c>
      <c r="F13" s="68">
        <f t="shared" si="1"/>
        <v>78.04786900371836</v>
      </c>
      <c r="G13" s="68">
        <f t="shared" si="1"/>
        <v>176.54593887849703</v>
      </c>
      <c r="H13" s="68">
        <f t="shared" si="1"/>
        <v>120.4889491115274</v>
      </c>
      <c r="I13" s="68">
        <f t="shared" si="1"/>
        <v>81.64278519032459</v>
      </c>
      <c r="J13" s="68">
        <f t="shared" si="1"/>
        <v>182.590138620813</v>
      </c>
      <c r="K13" s="68">
        <f t="shared" si="1"/>
        <v>69.79141314656779</v>
      </c>
      <c r="L13" s="68" t="e">
        <f t="shared" si="1"/>
        <v>#N/A</v>
      </c>
      <c r="M13" s="68" t="e">
        <f t="shared" si="1"/>
        <v>#N/A</v>
      </c>
      <c r="N13" s="68"/>
      <c r="O13" s="68" t="e">
        <f t="shared" si="1"/>
        <v>#N/A</v>
      </c>
      <c r="P13" s="68"/>
      <c r="Q13" s="69">
        <f t="shared" si="1"/>
        <v>64.03348988006435</v>
      </c>
      <c r="R13" s="30"/>
    </row>
    <row r="14" spans="3:18" s="6" customFormat="1" ht="12">
      <c r="C14" s="4" t="s">
        <v>33</v>
      </c>
      <c r="D14" s="7">
        <v>2.517518069397023</v>
      </c>
      <c r="E14" s="8">
        <v>2.766396142072738</v>
      </c>
      <c r="F14" s="8">
        <v>20.821692839278725</v>
      </c>
      <c r="G14" s="8">
        <v>5.281328338532727</v>
      </c>
      <c r="H14" s="8">
        <v>4.1819908099051615</v>
      </c>
      <c r="I14" s="8">
        <v>18.037683487200905</v>
      </c>
      <c r="J14" s="8">
        <v>10.121692156217952</v>
      </c>
      <c r="K14" s="8">
        <v>7.7917718498944675</v>
      </c>
      <c r="L14" s="8">
        <v>2.583726174596189</v>
      </c>
      <c r="M14" s="8">
        <v>11.217224060523087</v>
      </c>
      <c r="N14" s="8"/>
      <c r="O14" s="8">
        <v>5.8138230033401666</v>
      </c>
      <c r="P14" s="8"/>
      <c r="Q14" s="9">
        <v>8.865153069040856</v>
      </c>
      <c r="R14" s="13"/>
    </row>
    <row r="15" spans="1:18" ht="15.75" customHeight="1">
      <c r="A15" t="s">
        <v>13</v>
      </c>
      <c r="B15" t="s">
        <v>14</v>
      </c>
      <c r="C15" s="43" t="s">
        <v>21</v>
      </c>
      <c r="D15" s="4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9"/>
    </row>
    <row r="16" spans="3:18" ht="12.75">
      <c r="C16" s="31" t="s">
        <v>38</v>
      </c>
      <c r="D16" s="32" t="e">
        <v>#N/A</v>
      </c>
      <c r="E16" s="33"/>
      <c r="F16" s="33">
        <v>151.6</v>
      </c>
      <c r="G16" s="33">
        <v>265.78000000000003</v>
      </c>
      <c r="H16" s="33">
        <v>286</v>
      </c>
      <c r="I16" s="33">
        <v>237</v>
      </c>
      <c r="J16" s="33">
        <v>206.49</v>
      </c>
      <c r="K16" s="33">
        <v>192</v>
      </c>
      <c r="L16" s="33" t="e">
        <v>#N/A</v>
      </c>
      <c r="M16" s="33" t="e">
        <v>#N/A</v>
      </c>
      <c r="N16" s="33">
        <v>79.04</v>
      </c>
      <c r="O16" s="33">
        <v>370.1968</v>
      </c>
      <c r="P16" s="33"/>
      <c r="Q16" s="34">
        <v>261.7275</v>
      </c>
      <c r="R16" s="35">
        <v>227.9680863099456</v>
      </c>
    </row>
    <row r="17" spans="3:18" ht="12.75">
      <c r="C17" s="1" t="s">
        <v>24</v>
      </c>
      <c r="D17" s="19" t="e">
        <v>#N/A</v>
      </c>
      <c r="E17" s="62"/>
      <c r="F17" s="62">
        <v>145.3</v>
      </c>
      <c r="G17" s="62">
        <v>267.21</v>
      </c>
      <c r="H17" s="62">
        <v>286</v>
      </c>
      <c r="I17" s="62">
        <v>244</v>
      </c>
      <c r="J17" s="62">
        <v>206.49</v>
      </c>
      <c r="K17" s="62">
        <v>192</v>
      </c>
      <c r="L17" s="62" t="e">
        <v>#N/A</v>
      </c>
      <c r="M17" s="62" t="e">
        <v>#N/A</v>
      </c>
      <c r="N17" s="62">
        <v>79.04</v>
      </c>
      <c r="O17" s="62">
        <v>370.1968</v>
      </c>
      <c r="P17" s="62"/>
      <c r="Q17" s="63">
        <v>265.2794</v>
      </c>
      <c r="R17" s="61">
        <v>229.40259992568468</v>
      </c>
    </row>
    <row r="18" spans="3:18" s="22" customFormat="1" ht="12">
      <c r="C18" s="23" t="s">
        <v>25</v>
      </c>
      <c r="D18" s="24" t="e">
        <f>D17-D16</f>
        <v>#N/A</v>
      </c>
      <c r="E18" s="73">
        <f>E16-E17</f>
        <v>0</v>
      </c>
      <c r="F18" s="25">
        <f aca="true" t="shared" si="2" ref="F18:R18">F16-F17</f>
        <v>6.299999999999983</v>
      </c>
      <c r="G18" s="25">
        <f t="shared" si="2"/>
        <v>-1.42999999999995</v>
      </c>
      <c r="H18" s="25">
        <f t="shared" si="2"/>
        <v>0</v>
      </c>
      <c r="I18" s="25">
        <f t="shared" si="2"/>
        <v>-7</v>
      </c>
      <c r="J18" s="25">
        <f t="shared" si="2"/>
        <v>0</v>
      </c>
      <c r="K18" s="25">
        <f t="shared" si="2"/>
        <v>0</v>
      </c>
      <c r="L18" s="25" t="e">
        <f t="shared" si="2"/>
        <v>#N/A</v>
      </c>
      <c r="M18" s="25" t="e">
        <f t="shared" si="2"/>
        <v>#N/A</v>
      </c>
      <c r="N18" s="73">
        <f t="shared" si="2"/>
        <v>0</v>
      </c>
      <c r="O18" s="25">
        <f t="shared" si="2"/>
        <v>0</v>
      </c>
      <c r="P18" s="73">
        <f t="shared" si="2"/>
        <v>0</v>
      </c>
      <c r="Q18" s="26">
        <f t="shared" si="2"/>
        <v>-3.551899999999989</v>
      </c>
      <c r="R18" s="27">
        <f t="shared" si="2"/>
        <v>-1.4345136157390925</v>
      </c>
    </row>
    <row r="19" spans="3:18" s="22" customFormat="1" ht="12">
      <c r="C19" s="23" t="s">
        <v>29</v>
      </c>
      <c r="D19" s="28" t="e">
        <f>D16/$R16*100</f>
        <v>#N/A</v>
      </c>
      <c r="E19" s="29"/>
      <c r="F19" s="68">
        <f aca="true" t="shared" si="3" ref="F19:Q19">F16/$R16*100</f>
        <v>66.50053630484247</v>
      </c>
      <c r="G19" s="68">
        <f t="shared" si="3"/>
        <v>116.58649432124693</v>
      </c>
      <c r="H19" s="68">
        <f t="shared" si="3"/>
        <v>125.4561568811672</v>
      </c>
      <c r="I19" s="68">
        <f t="shared" si="3"/>
        <v>103.96192021271548</v>
      </c>
      <c r="J19" s="68">
        <f t="shared" si="3"/>
        <v>90.57846795242034</v>
      </c>
      <c r="K19" s="68">
        <f t="shared" si="3"/>
        <v>84.22231510903532</v>
      </c>
      <c r="L19" s="68" t="e">
        <f t="shared" si="3"/>
        <v>#N/A</v>
      </c>
      <c r="M19" s="68" t="e">
        <f t="shared" si="3"/>
        <v>#N/A</v>
      </c>
      <c r="N19" s="68">
        <f t="shared" si="3"/>
        <v>34.67151971988621</v>
      </c>
      <c r="O19" s="68">
        <f t="shared" si="3"/>
        <v>162.3897476143569</v>
      </c>
      <c r="P19" s="68"/>
      <c r="Q19" s="69">
        <f t="shared" si="3"/>
        <v>114.80883321718774</v>
      </c>
      <c r="R19" s="30"/>
    </row>
    <row r="20" spans="3:18" s="6" customFormat="1" ht="12.75" thickBot="1">
      <c r="C20" s="5" t="s">
        <v>33</v>
      </c>
      <c r="D20" s="10">
        <v>3.045039286464501</v>
      </c>
      <c r="E20" s="11"/>
      <c r="F20" s="11">
        <v>15.917944964154401</v>
      </c>
      <c r="G20" s="11">
        <v>6.983383313981135</v>
      </c>
      <c r="H20" s="11">
        <v>8.455030948481056</v>
      </c>
      <c r="I20" s="11">
        <v>25.139600008763257</v>
      </c>
      <c r="J20" s="11">
        <v>7.76324895259721</v>
      </c>
      <c r="K20" s="11">
        <v>5.422266668556781</v>
      </c>
      <c r="L20" s="11">
        <v>2.4685972470478768</v>
      </c>
      <c r="M20" s="11">
        <v>7.867248220607319</v>
      </c>
      <c r="N20" s="11">
        <v>2.1821804277759234</v>
      </c>
      <c r="O20" s="11">
        <v>3.894817691989479</v>
      </c>
      <c r="P20" s="11"/>
      <c r="Q20" s="12">
        <v>10.86064226958105</v>
      </c>
      <c r="R20" s="51"/>
    </row>
    <row r="21" ht="18" customHeight="1" thickBot="1"/>
    <row r="22" spans="3:18" s="50" customFormat="1" ht="24" customHeight="1" thickBot="1">
      <c r="C22" s="79" t="s">
        <v>16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</row>
    <row r="23" spans="3:18" s="50" customFormat="1" ht="18" customHeight="1" thickBot="1">
      <c r="C23" s="54"/>
      <c r="D23" s="55" t="s">
        <v>5</v>
      </c>
      <c r="E23" s="56" t="s">
        <v>4</v>
      </c>
      <c r="F23" s="56" t="s">
        <v>6</v>
      </c>
      <c r="G23" s="56" t="s">
        <v>7</v>
      </c>
      <c r="H23" s="56" t="s">
        <v>3</v>
      </c>
      <c r="I23" s="56" t="s">
        <v>9</v>
      </c>
      <c r="J23" s="56" t="s">
        <v>1</v>
      </c>
      <c r="K23" s="56" t="s">
        <v>0</v>
      </c>
      <c r="L23" s="56" t="s">
        <v>11</v>
      </c>
      <c r="M23" s="56" t="s">
        <v>26</v>
      </c>
      <c r="N23" s="56" t="s">
        <v>10</v>
      </c>
      <c r="O23" s="56" t="s">
        <v>27</v>
      </c>
      <c r="P23" s="56" t="s">
        <v>12</v>
      </c>
      <c r="Q23" s="57" t="s">
        <v>8</v>
      </c>
      <c r="R23" s="58" t="s">
        <v>28</v>
      </c>
    </row>
    <row r="24" spans="1:18" ht="15.75" customHeight="1">
      <c r="A24" t="s">
        <v>31</v>
      </c>
      <c r="B24" t="s">
        <v>35</v>
      </c>
      <c r="C24" s="43" t="s">
        <v>17</v>
      </c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3:18" ht="12.75">
      <c r="C25" s="36" t="s">
        <v>39</v>
      </c>
      <c r="D25" s="32" t="e">
        <v>#N/A</v>
      </c>
      <c r="E25" s="33"/>
      <c r="F25" s="33">
        <v>1.95</v>
      </c>
      <c r="G25" s="33">
        <v>2.17</v>
      </c>
      <c r="H25" s="33">
        <v>2.2626</v>
      </c>
      <c r="I25" s="33">
        <v>2.62</v>
      </c>
      <c r="J25" s="33">
        <v>3.04</v>
      </c>
      <c r="K25" s="33"/>
      <c r="L25" s="33" t="e">
        <v>#N/A</v>
      </c>
      <c r="M25" s="33" t="e">
        <v>#N/A</v>
      </c>
      <c r="N25" s="33"/>
      <c r="O25" s="33"/>
      <c r="P25" s="33" t="e">
        <v>#N/A</v>
      </c>
      <c r="Q25" s="34">
        <v>2.3989710000000004</v>
      </c>
      <c r="R25" s="35">
        <v>2.3766203693968366</v>
      </c>
    </row>
    <row r="26" spans="3:18" ht="12.75">
      <c r="C26" s="1" t="s">
        <v>24</v>
      </c>
      <c r="D26" s="19" t="e">
        <v>#N/A</v>
      </c>
      <c r="E26" s="2"/>
      <c r="F26" s="59">
        <v>1.95</v>
      </c>
      <c r="G26" s="59">
        <v>2.21</v>
      </c>
      <c r="H26" s="59">
        <v>2.2626</v>
      </c>
      <c r="I26" s="59">
        <v>2.63</v>
      </c>
      <c r="J26" s="59">
        <v>3.04</v>
      </c>
      <c r="K26" s="59" t="e">
        <v>#N/A</v>
      </c>
      <c r="L26" s="59" t="e">
        <v>#N/A</v>
      </c>
      <c r="M26" s="59" t="e">
        <v>#N/A</v>
      </c>
      <c r="N26" s="59"/>
      <c r="O26" s="59"/>
      <c r="P26" s="59" t="e">
        <v>#N/A</v>
      </c>
      <c r="Q26" s="60">
        <v>2.257371</v>
      </c>
      <c r="R26" s="61">
        <v>2.358638529017366</v>
      </c>
    </row>
    <row r="27" spans="3:18" s="22" customFormat="1" ht="12">
      <c r="C27" s="23" t="s">
        <v>25</v>
      </c>
      <c r="D27" s="24" t="e">
        <f>D26-D25</f>
        <v>#N/A</v>
      </c>
      <c r="E27" s="73">
        <f>E25-E26</f>
        <v>0</v>
      </c>
      <c r="F27" s="25">
        <f aca="true" t="shared" si="4" ref="F27:R27">F25-F26</f>
        <v>0</v>
      </c>
      <c r="G27" s="25">
        <f t="shared" si="4"/>
        <v>-0.040000000000000036</v>
      </c>
      <c r="H27" s="25">
        <f t="shared" si="4"/>
        <v>0</v>
      </c>
      <c r="I27" s="25">
        <f t="shared" si="4"/>
        <v>-0.009999999999999787</v>
      </c>
      <c r="J27" s="25">
        <f t="shared" si="4"/>
        <v>0</v>
      </c>
      <c r="K27" s="25" t="e">
        <f t="shared" si="4"/>
        <v>#N/A</v>
      </c>
      <c r="L27" s="25" t="e">
        <f t="shared" si="4"/>
        <v>#N/A</v>
      </c>
      <c r="M27" s="25" t="e">
        <f t="shared" si="4"/>
        <v>#N/A</v>
      </c>
      <c r="N27" s="73">
        <f t="shared" si="4"/>
        <v>0</v>
      </c>
      <c r="O27" s="73">
        <f t="shared" si="4"/>
        <v>0</v>
      </c>
      <c r="P27" s="25" t="e">
        <f t="shared" si="4"/>
        <v>#N/A</v>
      </c>
      <c r="Q27" s="26">
        <f t="shared" si="4"/>
        <v>0.1416000000000004</v>
      </c>
      <c r="R27" s="75">
        <f t="shared" si="4"/>
        <v>0.017981840379470704</v>
      </c>
    </row>
    <row r="28" spans="3:18" s="22" customFormat="1" ht="12">
      <c r="C28" s="23" t="s">
        <v>29</v>
      </c>
      <c r="D28" s="28" t="e">
        <f>D25/$R25*100</f>
        <v>#N/A</v>
      </c>
      <c r="E28" s="29"/>
      <c r="F28" s="68">
        <f aca="true" t="shared" si="5" ref="F28:Q28">F25/$R25*100</f>
        <v>82.04928414776194</v>
      </c>
      <c r="G28" s="68">
        <f t="shared" si="5"/>
        <v>91.30612646186842</v>
      </c>
      <c r="H28" s="68">
        <f t="shared" si="5"/>
        <v>95.20241554498777</v>
      </c>
      <c r="I28" s="68">
        <f t="shared" si="5"/>
        <v>110.24057664981348</v>
      </c>
      <c r="J28" s="68">
        <f t="shared" si="5"/>
        <v>127.91273015856221</v>
      </c>
      <c r="K28" s="68"/>
      <c r="L28" s="68" t="e">
        <f t="shared" si="5"/>
        <v>#N/A</v>
      </c>
      <c r="M28" s="68" t="e">
        <f t="shared" si="5"/>
        <v>#N/A</v>
      </c>
      <c r="N28" s="68"/>
      <c r="O28" s="68"/>
      <c r="P28" s="68"/>
      <c r="Q28" s="69">
        <f t="shared" si="5"/>
        <v>100.9404375596106</v>
      </c>
      <c r="R28" s="70"/>
    </row>
    <row r="29" spans="3:18" s="6" customFormat="1" ht="12">
      <c r="C29" s="4" t="s">
        <v>33</v>
      </c>
      <c r="D29" s="7">
        <v>3.133420276706736</v>
      </c>
      <c r="E29" s="8"/>
      <c r="F29" s="8">
        <v>20.77370151961896</v>
      </c>
      <c r="G29" s="8">
        <v>10.705091857564074</v>
      </c>
      <c r="H29" s="8">
        <v>3.679178952143343</v>
      </c>
      <c r="I29" s="8">
        <v>27.313449761850762</v>
      </c>
      <c r="J29" s="8">
        <v>6.775005670220004</v>
      </c>
      <c r="K29" s="8"/>
      <c r="L29" s="8">
        <v>2.6316625085053302</v>
      </c>
      <c r="M29" s="8">
        <v>6.700669085960535</v>
      </c>
      <c r="N29" s="8"/>
      <c r="O29" s="8"/>
      <c r="P29" s="8">
        <v>2.5416194148332956</v>
      </c>
      <c r="Q29" s="9">
        <v>15.746200952596961</v>
      </c>
      <c r="R29" s="13"/>
    </row>
    <row r="30" spans="1:18" ht="15.75" customHeight="1">
      <c r="A30" t="s">
        <v>31</v>
      </c>
      <c r="B30" t="s">
        <v>34</v>
      </c>
      <c r="C30" s="43" t="s">
        <v>18</v>
      </c>
      <c r="D30" s="4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</row>
    <row r="31" spans="3:18" ht="12.75">
      <c r="C31" s="36" t="s">
        <v>39</v>
      </c>
      <c r="D31" s="32" t="e">
        <v>#N/A</v>
      </c>
      <c r="E31" s="33"/>
      <c r="F31" s="33"/>
      <c r="G31" s="33">
        <v>1.79</v>
      </c>
      <c r="H31" s="33" t="e">
        <v>#N/A</v>
      </c>
      <c r="I31" s="33">
        <v>2.38</v>
      </c>
      <c r="J31" s="33">
        <v>2.39</v>
      </c>
      <c r="K31" s="33"/>
      <c r="L31" s="33" t="e">
        <v>#N/A</v>
      </c>
      <c r="M31" s="33"/>
      <c r="N31" s="33"/>
      <c r="O31" s="33"/>
      <c r="P31" s="33" t="e">
        <v>#N/A</v>
      </c>
      <c r="Q31" s="34">
        <v>2.2928830000000002</v>
      </c>
      <c r="R31" s="35">
        <v>2.2088039874710192</v>
      </c>
    </row>
    <row r="32" spans="3:18" ht="12.75">
      <c r="C32" s="1" t="s">
        <v>24</v>
      </c>
      <c r="D32" s="19" t="e">
        <v>#N/A</v>
      </c>
      <c r="E32" s="59"/>
      <c r="F32" s="59"/>
      <c r="G32" s="59">
        <v>1.84</v>
      </c>
      <c r="H32" s="59" t="e">
        <v>#N/A</v>
      </c>
      <c r="I32" s="59">
        <v>2.36</v>
      </c>
      <c r="J32" s="59">
        <v>2.39</v>
      </c>
      <c r="K32" s="59" t="e">
        <v>#N/A</v>
      </c>
      <c r="L32" s="59" t="e">
        <v>#N/A</v>
      </c>
      <c r="M32" s="59"/>
      <c r="N32" s="59"/>
      <c r="O32" s="59"/>
      <c r="P32" s="59" t="e">
        <v>#N/A</v>
      </c>
      <c r="Q32" s="60">
        <v>2.187465</v>
      </c>
      <c r="R32" s="61">
        <v>2.1827017073807364</v>
      </c>
    </row>
    <row r="33" spans="3:18" s="22" customFormat="1" ht="12">
      <c r="C33" s="23" t="s">
        <v>25</v>
      </c>
      <c r="D33" s="24" t="e">
        <f>D32-D31</f>
        <v>#N/A</v>
      </c>
      <c r="E33" s="73">
        <f>E31-E32</f>
        <v>0</v>
      </c>
      <c r="F33" s="73">
        <f aca="true" t="shared" si="6" ref="F33:R33">F31-F32</f>
        <v>0</v>
      </c>
      <c r="G33" s="25">
        <f t="shared" si="6"/>
        <v>-0.050000000000000044</v>
      </c>
      <c r="H33" s="25" t="e">
        <f t="shared" si="6"/>
        <v>#N/A</v>
      </c>
      <c r="I33" s="25">
        <f t="shared" si="6"/>
        <v>0.020000000000000018</v>
      </c>
      <c r="J33" s="25">
        <f t="shared" si="6"/>
        <v>0</v>
      </c>
      <c r="K33" s="25" t="e">
        <f t="shared" si="6"/>
        <v>#N/A</v>
      </c>
      <c r="L33" s="25" t="e">
        <f t="shared" si="6"/>
        <v>#N/A</v>
      </c>
      <c r="M33" s="73">
        <f t="shared" si="6"/>
        <v>0</v>
      </c>
      <c r="N33" s="73">
        <f t="shared" si="6"/>
        <v>0</v>
      </c>
      <c r="O33" s="73">
        <f t="shared" si="6"/>
        <v>0</v>
      </c>
      <c r="P33" s="25" t="e">
        <f t="shared" si="6"/>
        <v>#N/A</v>
      </c>
      <c r="Q33" s="26">
        <f t="shared" si="6"/>
        <v>0.10541800000000023</v>
      </c>
      <c r="R33" s="75">
        <f t="shared" si="6"/>
        <v>0.026102280090282814</v>
      </c>
    </row>
    <row r="34" spans="3:18" s="22" customFormat="1" ht="12">
      <c r="C34" s="23" t="s">
        <v>29</v>
      </c>
      <c r="D34" s="28" t="e">
        <f>D31/$R31*100</f>
        <v>#N/A</v>
      </c>
      <c r="E34" s="29"/>
      <c r="F34" s="29"/>
      <c r="G34" s="68">
        <f aca="true" t="shared" si="7" ref="G34:Q34">G31/$R31*100</f>
        <v>81.03933215230515</v>
      </c>
      <c r="H34" s="68" t="e">
        <f t="shared" si="7"/>
        <v>#N/A</v>
      </c>
      <c r="I34" s="68">
        <f t="shared" si="7"/>
        <v>107.7506204036236</v>
      </c>
      <c r="J34" s="68">
        <f t="shared" si="7"/>
        <v>108.20335410279851</v>
      </c>
      <c r="K34" s="68"/>
      <c r="L34" s="68" t="e">
        <f t="shared" si="7"/>
        <v>#N/A</v>
      </c>
      <c r="M34" s="68"/>
      <c r="N34" s="68"/>
      <c r="O34" s="68"/>
      <c r="P34" s="68"/>
      <c r="Q34" s="69">
        <f t="shared" si="7"/>
        <v>103.80654023652174</v>
      </c>
      <c r="R34" s="30"/>
    </row>
    <row r="35" spans="3:18" s="6" customFormat="1" ht="12.75">
      <c r="C35" s="4" t="s">
        <v>33</v>
      </c>
      <c r="D35" s="7">
        <v>3.144032281084167</v>
      </c>
      <c r="E35" s="8"/>
      <c r="F35" s="8"/>
      <c r="G35" s="8">
        <v>20.862558872757</v>
      </c>
      <c r="H35" s="8">
        <v>4.896396922398245</v>
      </c>
      <c r="I35" s="8">
        <v>23.613976360074215</v>
      </c>
      <c r="J35" s="8">
        <v>13.687802472980163</v>
      </c>
      <c r="K35" s="8"/>
      <c r="L35" s="8">
        <v>4.2619334916248235</v>
      </c>
      <c r="M35" s="8"/>
      <c r="N35" s="8"/>
      <c r="O35" s="8"/>
      <c r="P35" s="8">
        <v>3.1946336589986113</v>
      </c>
      <c r="Q35" s="9">
        <v>26.338665940082777</v>
      </c>
      <c r="R35" s="21"/>
    </row>
    <row r="36" spans="1:18" ht="15.75" customHeight="1">
      <c r="A36" t="s">
        <v>31</v>
      </c>
      <c r="B36" t="s">
        <v>32</v>
      </c>
      <c r="C36" s="43" t="s">
        <v>19</v>
      </c>
      <c r="D36" s="4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9"/>
    </row>
    <row r="37" spans="3:18" ht="12.75">
      <c r="C37" s="36" t="s">
        <v>39</v>
      </c>
      <c r="D37" s="32" t="e">
        <v>#N/A</v>
      </c>
      <c r="E37" s="33"/>
      <c r="F37" s="33"/>
      <c r="G37" s="33">
        <v>1.96</v>
      </c>
      <c r="H37" s="33" t="e">
        <v>#N/A</v>
      </c>
      <c r="I37" s="33">
        <v>2.35</v>
      </c>
      <c r="J37" s="33">
        <v>2.59</v>
      </c>
      <c r="K37" s="33"/>
      <c r="L37" s="33" t="e">
        <v>#N/A</v>
      </c>
      <c r="M37" s="33"/>
      <c r="N37" s="33"/>
      <c r="O37" s="33"/>
      <c r="P37" s="33" t="e">
        <v>#N/A</v>
      </c>
      <c r="Q37" s="34">
        <v>2.499053</v>
      </c>
      <c r="R37" s="35">
        <v>2.363179312186932</v>
      </c>
    </row>
    <row r="38" spans="3:18" ht="12.75">
      <c r="C38" s="1" t="s">
        <v>24</v>
      </c>
      <c r="D38" s="19" t="e">
        <v>#N/A</v>
      </c>
      <c r="E38" s="20"/>
      <c r="F38" s="20"/>
      <c r="G38" s="20">
        <v>2.01</v>
      </c>
      <c r="H38" s="62" t="e">
        <v>#N/A</v>
      </c>
      <c r="I38" s="62">
        <v>2.34</v>
      </c>
      <c r="J38" s="62">
        <v>2.59</v>
      </c>
      <c r="K38" s="62" t="e">
        <v>#N/A</v>
      </c>
      <c r="L38" s="62" t="e">
        <v>#N/A</v>
      </c>
      <c r="M38" s="62"/>
      <c r="N38" s="62"/>
      <c r="O38" s="62"/>
      <c r="P38" s="62" t="e">
        <v>#N/A</v>
      </c>
      <c r="Q38" s="63">
        <v>2.354309</v>
      </c>
      <c r="R38" s="61">
        <v>2.3316399845980933</v>
      </c>
    </row>
    <row r="39" spans="3:18" s="22" customFormat="1" ht="12">
      <c r="C39" s="23" t="s">
        <v>25</v>
      </c>
      <c r="D39" s="24" t="e">
        <f>D38-D37</f>
        <v>#N/A</v>
      </c>
      <c r="E39" s="73">
        <f>E37-E38</f>
        <v>0</v>
      </c>
      <c r="F39" s="73">
        <f aca="true" t="shared" si="8" ref="F39:R39">F37-F38</f>
        <v>0</v>
      </c>
      <c r="G39" s="25">
        <f t="shared" si="8"/>
        <v>-0.04999999999999982</v>
      </c>
      <c r="H39" s="25" t="e">
        <f t="shared" si="8"/>
        <v>#N/A</v>
      </c>
      <c r="I39" s="25">
        <f t="shared" si="8"/>
        <v>0.010000000000000231</v>
      </c>
      <c r="J39" s="25">
        <f t="shared" si="8"/>
        <v>0</v>
      </c>
      <c r="K39" s="25" t="e">
        <f t="shared" si="8"/>
        <v>#N/A</v>
      </c>
      <c r="L39" s="25" t="e">
        <f t="shared" si="8"/>
        <v>#N/A</v>
      </c>
      <c r="M39" s="73">
        <f t="shared" si="8"/>
        <v>0</v>
      </c>
      <c r="N39" s="73">
        <f t="shared" si="8"/>
        <v>0</v>
      </c>
      <c r="O39" s="73">
        <f t="shared" si="8"/>
        <v>0</v>
      </c>
      <c r="P39" s="25" t="e">
        <f t="shared" si="8"/>
        <v>#N/A</v>
      </c>
      <c r="Q39" s="26">
        <f t="shared" si="8"/>
        <v>0.14474399999999976</v>
      </c>
      <c r="R39" s="75">
        <f t="shared" si="8"/>
        <v>0.031539327588838706</v>
      </c>
    </row>
    <row r="40" spans="3:18" s="22" customFormat="1" ht="12">
      <c r="C40" s="23" t="s">
        <v>29</v>
      </c>
      <c r="D40" s="28" t="e">
        <f>D37/$R37*100</f>
        <v>#N/A</v>
      </c>
      <c r="E40" s="29"/>
      <c r="F40" s="29"/>
      <c r="G40" s="68">
        <f aca="true" t="shared" si="9" ref="G40:Q40">G37/$R37*100</f>
        <v>82.9391146872464</v>
      </c>
      <c r="H40" s="68" t="e">
        <f t="shared" si="9"/>
        <v>#N/A</v>
      </c>
      <c r="I40" s="68">
        <f t="shared" si="9"/>
        <v>99.44230587501481</v>
      </c>
      <c r="J40" s="68">
        <f t="shared" si="9"/>
        <v>109.59811583671843</v>
      </c>
      <c r="K40" s="68"/>
      <c r="L40" s="68" t="e">
        <f t="shared" si="9"/>
        <v>#N/A</v>
      </c>
      <c r="M40" s="68"/>
      <c r="N40" s="68"/>
      <c r="O40" s="68"/>
      <c r="P40" s="68"/>
      <c r="Q40" s="69">
        <f t="shared" si="9"/>
        <v>105.7496139676057</v>
      </c>
      <c r="R40" s="30"/>
    </row>
    <row r="41" spans="3:18" s="6" customFormat="1" ht="12.75" thickBot="1">
      <c r="C41" s="5" t="s">
        <v>33</v>
      </c>
      <c r="D41" s="10">
        <v>5.142517450119589</v>
      </c>
      <c r="E41" s="11"/>
      <c r="F41" s="11"/>
      <c r="G41" s="11">
        <v>12.704747604707695</v>
      </c>
      <c r="H41" s="11">
        <v>7.570881953185396</v>
      </c>
      <c r="I41" s="11">
        <v>35.30492008249909</v>
      </c>
      <c r="J41" s="11">
        <v>12.964859743181126</v>
      </c>
      <c r="K41" s="11"/>
      <c r="L41" s="11">
        <v>3.772044643280762</v>
      </c>
      <c r="M41" s="11"/>
      <c r="N41" s="11"/>
      <c r="O41" s="11"/>
      <c r="P41" s="11">
        <v>3.059527165252144</v>
      </c>
      <c r="Q41" s="12">
        <v>19.480501357774198</v>
      </c>
      <c r="R41" s="51"/>
    </row>
    <row r="42" ht="18" customHeight="1" thickBot="1"/>
    <row r="43" spans="1:18" s="50" customFormat="1" ht="24" customHeight="1" thickBot="1">
      <c r="A43" s="50" t="s">
        <v>2</v>
      </c>
      <c r="B43" s="50" t="s">
        <v>30</v>
      </c>
      <c r="C43" s="82" t="s">
        <v>23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4"/>
    </row>
    <row r="44" spans="3:18" s="50" customFormat="1" ht="18" customHeight="1" thickBot="1">
      <c r="C44" s="54"/>
      <c r="D44" s="55" t="s">
        <v>5</v>
      </c>
      <c r="E44" s="56" t="s">
        <v>4</v>
      </c>
      <c r="F44" s="56" t="s">
        <v>6</v>
      </c>
      <c r="G44" s="56" t="s">
        <v>7</v>
      </c>
      <c r="H44" s="56" t="s">
        <v>3</v>
      </c>
      <c r="I44" s="56" t="s">
        <v>9</v>
      </c>
      <c r="J44" s="56" t="s">
        <v>1</v>
      </c>
      <c r="K44" s="56" t="s">
        <v>0</v>
      </c>
      <c r="L44" s="56" t="s">
        <v>11</v>
      </c>
      <c r="M44" s="56" t="s">
        <v>26</v>
      </c>
      <c r="N44" s="56" t="s">
        <v>10</v>
      </c>
      <c r="O44" s="56" t="s">
        <v>27</v>
      </c>
      <c r="P44" s="56" t="s">
        <v>12</v>
      </c>
      <c r="Q44" s="57" t="s">
        <v>8</v>
      </c>
      <c r="R44" s="58" t="s">
        <v>28</v>
      </c>
    </row>
    <row r="45" spans="3:18" ht="12.75">
      <c r="C45" s="37" t="s">
        <v>40</v>
      </c>
      <c r="D45" s="38">
        <v>624.75</v>
      </c>
      <c r="E45" s="39"/>
      <c r="F45" s="40">
        <v>441</v>
      </c>
      <c r="G45" s="40"/>
      <c r="H45" s="40" t="e">
        <v>#N/A</v>
      </c>
      <c r="I45" s="40">
        <v>600</v>
      </c>
      <c r="J45" s="40">
        <v>433</v>
      </c>
      <c r="K45" s="39">
        <v>460.95</v>
      </c>
      <c r="L45" s="39"/>
      <c r="M45" s="39"/>
      <c r="N45" s="39"/>
      <c r="O45" s="39"/>
      <c r="P45" s="39"/>
      <c r="Q45" s="41"/>
      <c r="R45" s="42">
        <v>516.3211201847321</v>
      </c>
    </row>
    <row r="46" spans="3:18" ht="12.75">
      <c r="C46" s="3" t="s">
        <v>24</v>
      </c>
      <c r="D46" s="64">
        <v>624.75</v>
      </c>
      <c r="E46" s="65"/>
      <c r="F46" s="65">
        <v>441</v>
      </c>
      <c r="G46" s="65" t="e">
        <v>#N/A</v>
      </c>
      <c r="H46" s="65" t="e">
        <v>#N/A</v>
      </c>
      <c r="I46" s="65">
        <v>600</v>
      </c>
      <c r="J46" s="65">
        <v>435</v>
      </c>
      <c r="K46" s="65">
        <v>460.95</v>
      </c>
      <c r="L46" s="65"/>
      <c r="M46" s="65"/>
      <c r="N46" s="65"/>
      <c r="O46" s="65"/>
      <c r="P46" s="65"/>
      <c r="Q46" s="66"/>
      <c r="R46" s="67">
        <v>516.6670108797064</v>
      </c>
    </row>
    <row r="47" spans="3:18" s="22" customFormat="1" ht="12">
      <c r="C47" s="23" t="s">
        <v>25</v>
      </c>
      <c r="D47" s="24">
        <f>D46-D45</f>
        <v>0</v>
      </c>
      <c r="E47" s="73">
        <f>E45-E46</f>
        <v>0</v>
      </c>
      <c r="F47" s="25">
        <f aca="true" t="shared" si="10" ref="F47:R47">F45-F46</f>
        <v>0</v>
      </c>
      <c r="G47" s="25" t="e">
        <f t="shared" si="10"/>
        <v>#N/A</v>
      </c>
      <c r="H47" s="25" t="e">
        <f t="shared" si="10"/>
        <v>#N/A</v>
      </c>
      <c r="I47" s="25">
        <f t="shared" si="10"/>
        <v>0</v>
      </c>
      <c r="J47" s="25">
        <f t="shared" si="10"/>
        <v>-2</v>
      </c>
      <c r="K47" s="25">
        <f t="shared" si="10"/>
        <v>0</v>
      </c>
      <c r="L47" s="73">
        <f t="shared" si="10"/>
        <v>0</v>
      </c>
      <c r="M47" s="73">
        <f t="shared" si="10"/>
        <v>0</v>
      </c>
      <c r="N47" s="73">
        <f t="shared" si="10"/>
        <v>0</v>
      </c>
      <c r="O47" s="73">
        <f t="shared" si="10"/>
        <v>0</v>
      </c>
      <c r="P47" s="73">
        <f t="shared" si="10"/>
        <v>0</v>
      </c>
      <c r="Q47" s="74">
        <f t="shared" si="10"/>
        <v>0</v>
      </c>
      <c r="R47" s="27">
        <f t="shared" si="10"/>
        <v>-0.3458906949742868</v>
      </c>
    </row>
    <row r="48" spans="3:18" s="22" customFormat="1" ht="12">
      <c r="C48" s="23" t="s">
        <v>29</v>
      </c>
      <c r="D48" s="71">
        <f>D45/$R45*100</f>
        <v>121.00027978256509</v>
      </c>
      <c r="E48" s="68"/>
      <c r="F48" s="68">
        <f>F45/$R$45*100</f>
        <v>85.41196219945772</v>
      </c>
      <c r="G48" s="68"/>
      <c r="H48" s="68" t="e">
        <f>H45/$R$45*100</f>
        <v>#N/A</v>
      </c>
      <c r="I48" s="68">
        <f>I45/$R$45*100</f>
        <v>116.2067512917792</v>
      </c>
      <c r="J48" s="68">
        <f>J45/$R$45*100</f>
        <v>83.86253884890066</v>
      </c>
      <c r="K48" s="68">
        <f>K45/$R$45*100</f>
        <v>89.27583667990937</v>
      </c>
      <c r="L48" s="68"/>
      <c r="M48" s="68"/>
      <c r="N48" s="68"/>
      <c r="O48" s="68"/>
      <c r="P48" s="68"/>
      <c r="Q48" s="69"/>
      <c r="R48" s="72"/>
    </row>
    <row r="49" spans="3:18" s="6" customFormat="1" ht="12.75" thickBot="1">
      <c r="C49" s="5" t="s">
        <v>33</v>
      </c>
      <c r="D49" s="10">
        <v>8.18251196547071</v>
      </c>
      <c r="E49" s="11"/>
      <c r="F49" s="11">
        <v>7.934863363674498</v>
      </c>
      <c r="G49" s="11"/>
      <c r="H49" s="11">
        <v>2.4931643931851144</v>
      </c>
      <c r="I49" s="11">
        <v>33.71735713455406</v>
      </c>
      <c r="J49" s="11">
        <v>16.86335356639257</v>
      </c>
      <c r="K49" s="11">
        <v>30.808749576723056</v>
      </c>
      <c r="L49" s="11"/>
      <c r="M49" s="11"/>
      <c r="N49" s="11"/>
      <c r="O49" s="11"/>
      <c r="P49" s="11"/>
      <c r="Q49" s="12"/>
      <c r="R49" s="14"/>
    </row>
    <row r="51" spans="3:4" ht="12.75">
      <c r="C51" t="s">
        <v>44</v>
      </c>
      <c r="D51" t="s">
        <v>45</v>
      </c>
    </row>
  </sheetData>
  <sheetProtection/>
  <mergeCells count="4">
    <mergeCell ref="C7:R7"/>
    <mergeCell ref="C22:R22"/>
    <mergeCell ref="C43:R43"/>
    <mergeCell ref="C4:R4"/>
  </mergeCells>
  <conditionalFormatting sqref="D10:R14 D25:R29 D45:R49 D17:R17 D32:R35 D38:R41 D20:R20">
    <cfRule type="containsErrors" priority="5" dxfId="0" stopIfTrue="1">
      <formula>ISERROR(D10)</formula>
    </cfRule>
  </conditionalFormatting>
  <conditionalFormatting sqref="D16:R16">
    <cfRule type="containsErrors" priority="4" dxfId="0" stopIfTrue="1">
      <formula>ISERROR(D16)</formula>
    </cfRule>
  </conditionalFormatting>
  <conditionalFormatting sqref="D31:R31">
    <cfRule type="containsErrors" priority="3" dxfId="0" stopIfTrue="1">
      <formula>ISERROR(D31)</formula>
    </cfRule>
  </conditionalFormatting>
  <conditionalFormatting sqref="D37:R37">
    <cfRule type="containsErrors" priority="2" dxfId="0" stopIfTrue="1">
      <formula>ISERROR(D37)</formula>
    </cfRule>
  </conditionalFormatting>
  <conditionalFormatting sqref="D18:R19">
    <cfRule type="containsErrors" priority="1" dxfId="0" stopIfTrue="1">
      <formula>ISERROR(D18)</formula>
    </cfRule>
  </conditionalFormatting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WULLAERT Muriel (AGRI)</dc:creator>
  <cp:keywords/>
  <dc:description/>
  <cp:lastModifiedBy>1</cp:lastModifiedBy>
  <cp:lastPrinted>2014-08-14T13:06:32Z</cp:lastPrinted>
  <dcterms:created xsi:type="dcterms:W3CDTF">2014-06-24T08:10:32Z</dcterms:created>
  <dcterms:modified xsi:type="dcterms:W3CDTF">2014-08-27T09:33:25Z</dcterms:modified>
  <cp:category/>
  <cp:version/>
  <cp:contentType/>
  <cp:contentStatus/>
</cp:coreProperties>
</file>